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775" activeTab="0"/>
  </bookViews>
  <sheets>
    <sheet name="入力用" sheetId="1" r:id="rId1"/>
    <sheet name="実績等報告様式（個人）" sheetId="2" r:id="rId2"/>
  </sheets>
  <definedNames>
    <definedName name="_xlnm.Print_Area" localSheetId="1">'実績等報告様式（個人）'!$A$1:$J$38</definedName>
    <definedName name="_xlnm.Print_Area" localSheetId="0">'入力用'!$A$4:$D$45</definedName>
  </definedNames>
  <calcPr fullCalcOnLoad="1"/>
</workbook>
</file>

<file path=xl/sharedStrings.xml><?xml version="1.0" encoding="utf-8"?>
<sst xmlns="http://schemas.openxmlformats.org/spreadsheetml/2006/main" count="167" uniqueCount="124">
  <si>
    <t>　輸　　送　　実　　績   等</t>
  </si>
  <si>
    <t>延実在車両数　　(日車)</t>
  </si>
  <si>
    <t>延実働車両数　　(日車)</t>
  </si>
  <si>
    <t>事業者名</t>
  </si>
  <si>
    <t>実　働　率　　 　　（％）</t>
  </si>
  <si>
    <t>総走行キロ　　(㎞)</t>
  </si>
  <si>
    <t xml:space="preserve">　収  支  状  況  及  び  輸  送  実  績  等　報　告　書 </t>
  </si>
  <si>
    <t>実車キロ　　　　(㎞)</t>
  </si>
  <si>
    <r>
      <t>　　</t>
    </r>
    <r>
      <rPr>
        <u val="single"/>
        <sz val="12"/>
        <rFont val="ＭＳ Ｐゴシック"/>
        <family val="3"/>
      </rPr>
      <t>収　　支　　計　　算　　書</t>
    </r>
  </si>
  <si>
    <t>実　車　率　　 　　（％）</t>
  </si>
  <si>
    <t>収益・原価項目・内訳・内容</t>
  </si>
  <si>
    <t>金　　　額　（千円）</t>
  </si>
  <si>
    <t>輸　送　回　数　　（回）</t>
  </si>
  <si>
    <t>収</t>
  </si>
  <si>
    <t>運　送　収　入</t>
  </si>
  <si>
    <t>輸　送　人　員　（人）</t>
  </si>
  <si>
    <t>益</t>
  </si>
  <si>
    <t>そ の 他 収 益</t>
  </si>
  <si>
    <t>運送収入(税引後)　(千円)</t>
  </si>
  <si>
    <t>合　　　　　　　　　　　　　計</t>
  </si>
  <si>
    <t>実車㌔当運送収入　(円)</t>
  </si>
  <si>
    <t>運　　賃　　原　　価</t>
  </si>
  <si>
    <t>店　主　給　与</t>
  </si>
  <si>
    <t>（給与、手当、法定福利・厚生費　等）</t>
  </si>
  <si>
    <t>人　件　費</t>
  </si>
  <si>
    <t>その他人件費</t>
  </si>
  <si>
    <t>（専従者給与）</t>
  </si>
  <si>
    <t xml:space="preserve">走　行　距　離　の　実　績   </t>
  </si>
  <si>
    <t>小　　　　　　計</t>
  </si>
  <si>
    <t>最大走行距離</t>
  </si>
  <si>
    <t>燃料油脂費</t>
  </si>
  <si>
    <t>燃料費・油脂費</t>
  </si>
  <si>
    <t>（ＬＰＧ、ガソリン、軽油　等）</t>
  </si>
  <si>
    <t>平均走行距離</t>
  </si>
  <si>
    <t>車両修繕費</t>
  </si>
  <si>
    <t>（主に所有車両に係る修繕費）</t>
  </si>
  <si>
    <t>最小走行距離</t>
  </si>
  <si>
    <t>車両償却費</t>
  </si>
  <si>
    <t>（所有車両に係る償却費）</t>
  </si>
  <si>
    <t>その他償却費</t>
  </si>
  <si>
    <t>（営業所、車庫等に係る償却費）</t>
  </si>
  <si>
    <t>その他修繕費</t>
  </si>
  <si>
    <t>（営業所、車庫等に係る修繕費）</t>
  </si>
  <si>
    <t xml:space="preserve">　そ　の　他  </t>
  </si>
  <si>
    <t>諸税</t>
  </si>
  <si>
    <t>（自動車税、自動車重量税、その他）</t>
  </si>
  <si>
    <t>運行記録計の装着の有無</t>
  </si>
  <si>
    <t>有　　　　無</t>
  </si>
  <si>
    <t>導入年月日</t>
  </si>
  <si>
    <t>保険料</t>
  </si>
  <si>
    <t>（自賠責保険料、任意保険料、その他）</t>
  </si>
  <si>
    <t>※装着有の場合は、デジタル・アナログの別を○で囲って下さい。</t>
  </si>
  <si>
    <t>　　デジタル　　　　　アナログ</t>
  </si>
  <si>
    <t>車両リース料</t>
  </si>
  <si>
    <t>（事業用車両のリース料）</t>
  </si>
  <si>
    <t>運行記録計の導入予定の有無</t>
  </si>
  <si>
    <t>導入予定年月日</t>
  </si>
  <si>
    <t>（事故賠償費）</t>
  </si>
  <si>
    <t>その他運送費</t>
  </si>
  <si>
    <t>（施設使用料）</t>
  </si>
  <si>
    <t>注）実績月の翌月の２５日までに、運輸支局あて報告するものとする。</t>
  </si>
  <si>
    <t>（道路使用料）</t>
  </si>
  <si>
    <t>注）報告内容について別途説明を求めるとともに、追加資料をお願いすることがあります。</t>
  </si>
  <si>
    <t>（水道光熱費）</t>
  </si>
  <si>
    <t>その他</t>
  </si>
  <si>
    <t>（備消品費）</t>
  </si>
  <si>
    <t>（交際費）</t>
  </si>
  <si>
    <t>（通信運搬費）</t>
  </si>
  <si>
    <t>（図書印刷費）</t>
  </si>
  <si>
    <t>（金融費用）</t>
  </si>
  <si>
    <t>電話番号</t>
  </si>
  <si>
    <t>（その他費用）</t>
  </si>
  <si>
    <t>収　　支　　差</t>
  </si>
  <si>
    <t>経　　　　　 常</t>
  </si>
  <si>
    <t>収　　支　　率</t>
  </si>
  <si>
    <t>運賃実施状況を下記のとおり報告します。</t>
  </si>
  <si>
    <t>東京運輸支局長　殿</t>
  </si>
  <si>
    <t>実績等報告様式に反映されます。</t>
  </si>
  <si>
    <t>収益</t>
  </si>
  <si>
    <t>原価</t>
  </si>
  <si>
    <t>備考</t>
  </si>
  <si>
    <t>当期利益
（当期損失）</t>
  </si>
  <si>
    <t>項目</t>
  </si>
  <si>
    <t>（所有車両に係る償却費）12月のみ計上で可。</t>
  </si>
  <si>
    <t>（営業所、車庫等に係る償却費）12月のみ計上で可。</t>
  </si>
  <si>
    <t>金額（千円）</t>
  </si>
  <si>
    <t>運送収入</t>
  </si>
  <si>
    <t>その他収益</t>
  </si>
  <si>
    <t>店主給与</t>
  </si>
  <si>
    <t>有料道路通行料等を（その他費用）に計上しても可。</t>
  </si>
  <si>
    <t>事業者名</t>
  </si>
  <si>
    <t>○月分</t>
  </si>
  <si>
    <t>（3/1という具合に入力してください。）</t>
  </si>
  <si>
    <t>提出日</t>
  </si>
  <si>
    <t>千円単位で入力してください。（以下同様）</t>
  </si>
  <si>
    <t>実働日数（当月）</t>
  </si>
  <si>
    <t>下記黄色項目に上書き入力してください。</t>
  </si>
  <si>
    <t>当月日数</t>
  </si>
  <si>
    <t>総走行キロ（㎞）</t>
  </si>
  <si>
    <t>実車キロ（㎞）</t>
  </si>
  <si>
    <t>輸送回数（回）</t>
  </si>
  <si>
    <t>輸送人員（人）</t>
  </si>
  <si>
    <t>走行距離の実績</t>
  </si>
  <si>
    <t>最大走行距離（㎞）</t>
  </si>
  <si>
    <t>平均走行距離（㎞）</t>
  </si>
  <si>
    <t>最小走行距離（㎞）</t>
  </si>
  <si>
    <t>輸送実績等</t>
  </si>
  <si>
    <t>日</t>
  </si>
  <si>
    <t>回</t>
  </si>
  <si>
    <t>人</t>
  </si>
  <si>
    <t>㎞（１日当たりの平均走行km）</t>
  </si>
  <si>
    <t>㎞</t>
  </si>
  <si>
    <t>日車</t>
  </si>
  <si>
    <t>km</t>
  </si>
  <si>
    <t>千円</t>
  </si>
  <si>
    <t>円</t>
  </si>
  <si>
    <t>％</t>
  </si>
  <si>
    <t>（本人につながるもの。）</t>
  </si>
  <si>
    <t>03-1234-5678</t>
  </si>
  <si>
    <t>（新規許可者）</t>
  </si>
  <si>
    <t>新規許可者</t>
  </si>
  <si>
    <t>（4/20という具合に入力してください。）</t>
  </si>
  <si>
    <t>賃借料、諸負担金を含む。</t>
  </si>
  <si>
    <t>東京　一郎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</si>
</sst>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[$-411]ggge&quot;年&quot;m&quot;月分&quot;;@"/>
    <numFmt numFmtId="179" formatCode="[$-411]ggge&quot;年&quot;m&quot;月&quot;d&quot;日&quot;;@"/>
    <numFmt numFmtId="180" formatCode="0.0%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#,##0.0;[Red]\-#,##0.0"/>
    <numFmt numFmtId="191" formatCode="#,##0&quot;km&quot;;[Red]\-#,##0"/>
    <numFmt numFmtId="192" formatCode="[$-411]&quot;令和元年&quot;m&quot;月&quot;d&quot;日&quot;;@"/>
    <numFmt numFmtId="193" formatCode="[$-411]&quot;令和元年&quot;m&quot;月分&quot;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theme="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6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0" fillId="0" borderId="10" xfId="61" applyBorder="1" applyAlignment="1">
      <alignment horizontal="distributed" vertical="center" indent="1"/>
      <protection/>
    </xf>
    <xf numFmtId="0" fontId="0" fillId="0" borderId="11" xfId="61" applyBorder="1" applyAlignment="1">
      <alignment horizontal="distributed" vertical="center" indent="1"/>
      <protection/>
    </xf>
    <xf numFmtId="0" fontId="21" fillId="0" borderId="12" xfId="61" applyFont="1" applyBorder="1" applyAlignment="1">
      <alignment vertical="center"/>
      <protection/>
    </xf>
    <xf numFmtId="0" fontId="0" fillId="0" borderId="13" xfId="61" applyBorder="1" applyAlignment="1">
      <alignment horizontal="distributed" vertical="center" indent="1"/>
      <protection/>
    </xf>
    <xf numFmtId="0" fontId="23" fillId="0" borderId="0" xfId="61" applyFont="1" applyAlignment="1">
      <alignment horizontal="centerContinuous" vertical="center"/>
      <protection/>
    </xf>
    <xf numFmtId="0" fontId="0" fillId="0" borderId="14" xfId="61" applyBorder="1" applyAlignment="1">
      <alignment horizontal="distributed" vertical="center" indent="1"/>
      <protection/>
    </xf>
    <xf numFmtId="0" fontId="0" fillId="0" borderId="14" xfId="61" applyBorder="1" applyAlignment="1">
      <alignment horizontal="centerContinuous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0" xfId="61" applyBorder="1" applyAlignment="1">
      <alignment horizontal="center"/>
      <protection/>
    </xf>
    <xf numFmtId="0" fontId="0" fillId="0" borderId="11" xfId="61" applyBorder="1" applyAlignment="1">
      <alignment horizontal="centerContinuous" vertical="center"/>
      <protection/>
    </xf>
    <xf numFmtId="0" fontId="0" fillId="0" borderId="15" xfId="61" applyBorder="1" applyAlignment="1">
      <alignment horizontal="centerContinuous" vertical="center"/>
      <protection/>
    </xf>
    <xf numFmtId="0" fontId="0" fillId="0" borderId="16" xfId="61" applyBorder="1" applyAlignment="1">
      <alignment horizontal="centerContinuous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1" xfId="61" applyFont="1" applyBorder="1" applyAlignment="1">
      <alignment horizontal="distributed" vertical="center" indent="1"/>
      <protection/>
    </xf>
    <xf numFmtId="0" fontId="0" fillId="0" borderId="1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17" xfId="61" applyBorder="1" applyAlignment="1">
      <alignment horizontal="center" vertical="center" textRotation="255"/>
      <protection/>
    </xf>
    <xf numFmtId="0" fontId="0" fillId="0" borderId="19" xfId="6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20" xfId="61" applyBorder="1" applyAlignment="1">
      <alignment horizontal="center" vertical="center" shrinkToFit="1"/>
      <protection/>
    </xf>
    <xf numFmtId="0" fontId="0" fillId="0" borderId="19" xfId="61" applyBorder="1" applyAlignment="1">
      <alignment horizontal="center" vertical="center" shrinkToFit="1"/>
      <protection/>
    </xf>
    <xf numFmtId="0" fontId="24" fillId="0" borderId="13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 shrinkToFit="1"/>
      <protection/>
    </xf>
    <xf numFmtId="0" fontId="24" fillId="0" borderId="19" xfId="61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0" fillId="0" borderId="0" xfId="61" applyBorder="1" applyAlignment="1">
      <alignment vertical="top" wrapText="1"/>
      <protection/>
    </xf>
    <xf numFmtId="0" fontId="24" fillId="0" borderId="14" xfId="0" applyFont="1" applyBorder="1" applyAlignment="1">
      <alignment horizontal="center" vertical="center" shrinkToFit="1"/>
    </xf>
    <xf numFmtId="0" fontId="0" fillId="0" borderId="21" xfId="61" applyBorder="1" applyAlignment="1">
      <alignment vertical="center"/>
      <protection/>
    </xf>
    <xf numFmtId="0" fontId="24" fillId="0" borderId="22" xfId="61" applyFont="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0" xfId="61" applyAlignment="1">
      <alignment vertical="top" wrapText="1"/>
      <protection/>
    </xf>
    <xf numFmtId="0" fontId="22" fillId="0" borderId="0" xfId="61" applyFont="1" applyAlignment="1">
      <alignment/>
      <protection/>
    </xf>
    <xf numFmtId="0" fontId="24" fillId="0" borderId="13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vertical="top"/>
      <protection/>
    </xf>
    <xf numFmtId="0" fontId="24" fillId="0" borderId="19" xfId="61" applyFont="1" applyBorder="1" applyAlignment="1">
      <alignment horizontal="center" vertical="center" shrinkToFit="1"/>
      <protection/>
    </xf>
    <xf numFmtId="0" fontId="0" fillId="0" borderId="0" xfId="0" applyAlignment="1">
      <alignment vertical="top" wrapText="1"/>
    </xf>
    <xf numFmtId="0" fontId="0" fillId="0" borderId="19" xfId="6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21" xfId="61" applyBorder="1" applyAlignment="1">
      <alignment horizontal="left" vertical="center"/>
      <protection/>
    </xf>
    <xf numFmtId="0" fontId="0" fillId="0" borderId="20" xfId="61" applyBorder="1" applyAlignment="1">
      <alignment horizontal="centerContinuous" vertical="center"/>
      <protection/>
    </xf>
    <xf numFmtId="0" fontId="0" fillId="0" borderId="18" xfId="61" applyBorder="1" applyAlignment="1">
      <alignment horizontal="centerContinuous" vertical="center"/>
      <protection/>
    </xf>
    <xf numFmtId="0" fontId="0" fillId="0" borderId="18" xfId="61" applyBorder="1" applyAlignment="1">
      <alignment horizontal="center" vertical="center" textRotation="255"/>
      <protection/>
    </xf>
    <xf numFmtId="0" fontId="0" fillId="0" borderId="0" xfId="61" applyAlignment="1">
      <alignment horizontal="centerContinuous" vertical="center"/>
      <protection/>
    </xf>
    <xf numFmtId="0" fontId="23" fillId="0" borderId="14" xfId="61" applyFont="1" applyBorder="1" applyAlignment="1">
      <alignment horizontal="left" vertical="center"/>
      <protection/>
    </xf>
    <xf numFmtId="0" fontId="23" fillId="0" borderId="14" xfId="61" applyFont="1" applyBorder="1" applyAlignment="1">
      <alignment horizontal="left" vertical="center" shrinkToFit="1"/>
      <protection/>
    </xf>
    <xf numFmtId="0" fontId="23" fillId="0" borderId="14" xfId="0" applyFont="1" applyBorder="1" applyAlignment="1">
      <alignment horizontal="left" vertical="center" shrinkToFit="1"/>
    </xf>
    <xf numFmtId="177" fontId="23" fillId="24" borderId="14" xfId="49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3" xfId="61" applyFont="1" applyBorder="1" applyAlignment="1">
      <alignment horizontal="center" vertical="center"/>
      <protection/>
    </xf>
    <xf numFmtId="0" fontId="21" fillId="0" borderId="23" xfId="61" applyFont="1" applyBorder="1" applyAlignment="1">
      <alignment vertical="center" shrinkToFit="1"/>
      <protection/>
    </xf>
    <xf numFmtId="0" fontId="21" fillId="0" borderId="23" xfId="0" applyFont="1" applyBorder="1" applyAlignment="1">
      <alignment vertical="center"/>
    </xf>
    <xf numFmtId="0" fontId="23" fillId="0" borderId="24" xfId="0" applyFont="1" applyBorder="1" applyAlignment="1">
      <alignment horizontal="left" vertical="center" wrapText="1"/>
    </xf>
    <xf numFmtId="177" fontId="23" fillId="24" borderId="24" xfId="49" applyNumberFormat="1" applyFont="1" applyFill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0" fontId="23" fillId="0" borderId="20" xfId="61" applyFont="1" applyBorder="1" applyAlignment="1">
      <alignment horizontal="left" vertical="center"/>
      <protection/>
    </xf>
    <xf numFmtId="177" fontId="23" fillId="24" borderId="20" xfId="49" applyNumberFormat="1" applyFont="1" applyFill="1" applyBorder="1" applyAlignment="1">
      <alignment horizontal="right" vertical="center"/>
    </xf>
    <xf numFmtId="0" fontId="21" fillId="0" borderId="26" xfId="61" applyFont="1" applyBorder="1" applyAlignment="1">
      <alignment horizontal="left" vertical="center"/>
      <protection/>
    </xf>
    <xf numFmtId="0" fontId="21" fillId="25" borderId="27" xfId="0" applyFont="1" applyFill="1" applyBorder="1" applyAlignment="1">
      <alignment horizontal="center" vertical="center"/>
    </xf>
    <xf numFmtId="0" fontId="21" fillId="25" borderId="28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38" fontId="23" fillId="24" borderId="11" xfId="49" applyFont="1" applyFill="1" applyBorder="1" applyAlignment="1">
      <alignment vertical="center"/>
    </xf>
    <xf numFmtId="38" fontId="23" fillId="0" borderId="0" xfId="49" applyFont="1" applyAlignment="1">
      <alignment vertical="center"/>
    </xf>
    <xf numFmtId="0" fontId="23" fillId="0" borderId="0" xfId="61" applyFont="1" applyAlignment="1">
      <alignment horizontal="left" vertical="center" shrinkToFit="1"/>
      <protection/>
    </xf>
    <xf numFmtId="0" fontId="23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/>
    </xf>
    <xf numFmtId="0" fontId="23" fillId="25" borderId="0" xfId="0" applyFont="1" applyFill="1" applyAlignment="1">
      <alignment horizontal="left" vertical="center" shrinkToFit="1"/>
    </xf>
    <xf numFmtId="38" fontId="23" fillId="25" borderId="0" xfId="49" applyFont="1" applyFill="1" applyAlignment="1">
      <alignment vertical="center"/>
    </xf>
    <xf numFmtId="180" fontId="23" fillId="0" borderId="14" xfId="42" applyNumberFormat="1" applyFont="1" applyBorder="1" applyAlignment="1">
      <alignment horizontal="right" vertical="center" indent="2"/>
    </xf>
    <xf numFmtId="38" fontId="23" fillId="0" borderId="14" xfId="49" applyFont="1" applyBorder="1" applyAlignment="1">
      <alignment horizontal="right" vertical="center" indent="2"/>
    </xf>
    <xf numFmtId="38" fontId="23" fillId="0" borderId="11" xfId="61" applyNumberFormat="1" applyFont="1" applyBorder="1" applyAlignment="1">
      <alignment horizontal="right" vertical="center"/>
      <protection/>
    </xf>
    <xf numFmtId="0" fontId="23" fillId="0" borderId="11" xfId="61" applyFont="1" applyBorder="1" applyAlignment="1">
      <alignment horizontal="right" vertical="center"/>
      <protection/>
    </xf>
    <xf numFmtId="189" fontId="23" fillId="0" borderId="11" xfId="61" applyNumberFormat="1" applyFont="1" applyBorder="1" applyAlignment="1">
      <alignment horizontal="right" vertical="center"/>
      <protection/>
    </xf>
    <xf numFmtId="0" fontId="0" fillId="0" borderId="16" xfId="61" applyFont="1" applyBorder="1" applyAlignment="1">
      <alignment horizontal="left" vertical="center"/>
      <protection/>
    </xf>
    <xf numFmtId="190" fontId="23" fillId="0" borderId="11" xfId="49" applyNumberFormat="1" applyFont="1" applyBorder="1" applyAlignment="1">
      <alignment horizontal="right" vertical="center"/>
    </xf>
    <xf numFmtId="178" fontId="23" fillId="0" borderId="0" xfId="61" applyNumberFormat="1" applyFont="1" applyAlignment="1">
      <alignment horizontal="right" vertical="center"/>
      <protection/>
    </xf>
    <xf numFmtId="179" fontId="23" fillId="0" borderId="0" xfId="61" applyNumberFormat="1" applyFont="1" applyAlignment="1">
      <alignment horizontal="right" vertical="center"/>
      <protection/>
    </xf>
    <xf numFmtId="191" fontId="23" fillId="0" borderId="14" xfId="61" applyNumberFormat="1" applyFont="1" applyBorder="1" applyAlignment="1">
      <alignment horizontal="right" vertical="center"/>
      <protection/>
    </xf>
    <xf numFmtId="0" fontId="23" fillId="0" borderId="21" xfId="61" applyFont="1" applyBorder="1" applyAlignment="1">
      <alignment vertical="center"/>
      <protection/>
    </xf>
    <xf numFmtId="0" fontId="23" fillId="24" borderId="30" xfId="0" applyFont="1" applyFill="1" applyBorder="1" applyAlignment="1">
      <alignment horizontal="center" vertical="center"/>
    </xf>
    <xf numFmtId="179" fontId="23" fillId="24" borderId="15" xfId="0" applyNumberFormat="1" applyFont="1" applyFill="1" applyBorder="1" applyAlignment="1">
      <alignment horizontal="center" vertical="center"/>
    </xf>
    <xf numFmtId="178" fontId="25" fillId="24" borderId="15" xfId="0" applyNumberFormat="1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6" fillId="0" borderId="0" xfId="61" applyFont="1" applyAlignment="1">
      <alignment horizontal="right" vertical="center"/>
      <protection/>
    </xf>
    <xf numFmtId="0" fontId="28" fillId="26" borderId="0" xfId="0" applyFont="1" applyFill="1" applyAlignment="1">
      <alignment horizontal="center" vertical="center"/>
    </xf>
    <xf numFmtId="0" fontId="21" fillId="0" borderId="31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 textRotation="255"/>
      <protection/>
    </xf>
    <xf numFmtId="0" fontId="0" fillId="0" borderId="17" xfId="61" applyBorder="1" applyAlignment="1">
      <alignment horizontal="center" vertical="center" textRotation="255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1" xfId="61" applyBorder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23" fillId="0" borderId="12" xfId="61" applyFont="1" applyBorder="1" applyAlignment="1">
      <alignment horizontal="left" vertical="center" indent="2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支状況・実績報告様式（近畿案）" xfId="61"/>
    <cellStyle name="Followed Hyperlink" xfId="62"/>
    <cellStyle name="良い" xfId="63"/>
  </cellStyles>
  <dxfs count="4">
    <dxf/>
    <dxf/>
    <dxf>
      <numFmt numFmtId="192" formatCode="[$-411]&quot;令和元年&quot;m&quot;月&quot;d&quot;日&quot;;@"/>
      <border/>
    </dxf>
    <dxf>
      <numFmt numFmtId="193" formatCode="[$-411]&quot;令和元年&quot;m&quot;月分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21</xdr:row>
      <xdr:rowOff>0</xdr:rowOff>
    </xdr:from>
    <xdr:to>
      <xdr:col>8</xdr:col>
      <xdr:colOff>752475</xdr:colOff>
      <xdr:row>22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10191750" y="540067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23</xdr:row>
      <xdr:rowOff>9525</xdr:rowOff>
    </xdr:from>
    <xdr:to>
      <xdr:col>8</xdr:col>
      <xdr:colOff>752475</xdr:colOff>
      <xdr:row>24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10191750" y="5924550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8.875" style="52" customWidth="1"/>
    <col min="2" max="2" width="24.25390625" style="52" customWidth="1"/>
    <col min="3" max="3" width="11.625" style="52" bestFit="1" customWidth="1"/>
    <col min="4" max="4" width="49.50390625" style="52" bestFit="1" customWidth="1"/>
    <col min="5" max="7" width="8.875" style="52" customWidth="1"/>
    <col min="8" max="16384" width="9.00390625" style="52" customWidth="1"/>
  </cols>
  <sheetData>
    <row r="1" spans="1:4" ht="14.25">
      <c r="A1" s="52" t="s">
        <v>96</v>
      </c>
      <c r="D1" s="91" t="s">
        <v>120</v>
      </c>
    </row>
    <row r="2" ht="14.25">
      <c r="A2" s="52" t="s">
        <v>77</v>
      </c>
    </row>
    <row r="4" spans="1:2" ht="21" customHeight="1">
      <c r="A4" s="52" t="s">
        <v>90</v>
      </c>
      <c r="B4" s="89" t="s">
        <v>123</v>
      </c>
    </row>
    <row r="5" spans="1:3" ht="21" customHeight="1">
      <c r="A5" s="52" t="s">
        <v>70</v>
      </c>
      <c r="B5" s="86" t="s">
        <v>118</v>
      </c>
      <c r="C5" s="52" t="s">
        <v>117</v>
      </c>
    </row>
    <row r="6" spans="1:3" ht="21" customHeight="1">
      <c r="A6" s="53" t="s">
        <v>91</v>
      </c>
      <c r="B6" s="88">
        <v>45413</v>
      </c>
      <c r="C6" s="52" t="s">
        <v>92</v>
      </c>
    </row>
    <row r="7" spans="1:3" ht="21" customHeight="1">
      <c r="A7" s="53" t="s">
        <v>93</v>
      </c>
      <c r="B7" s="87">
        <v>45463</v>
      </c>
      <c r="C7" s="52" t="s">
        <v>121</v>
      </c>
    </row>
    <row r="8" ht="15" thickBot="1"/>
    <row r="9" spans="1:4" s="53" customFormat="1" ht="15" thickBot="1">
      <c r="A9" s="63"/>
      <c r="B9" s="64" t="s">
        <v>82</v>
      </c>
      <c r="C9" s="64" t="s">
        <v>85</v>
      </c>
      <c r="D9" s="65" t="s">
        <v>80</v>
      </c>
    </row>
    <row r="10" spans="1:4" ht="17.25">
      <c r="A10" s="92" t="s">
        <v>78</v>
      </c>
      <c r="B10" s="60" t="s">
        <v>86</v>
      </c>
      <c r="C10" s="61">
        <v>544</v>
      </c>
      <c r="D10" s="62" t="s">
        <v>94</v>
      </c>
    </row>
    <row r="11" spans="1:4" ht="17.25">
      <c r="A11" s="93"/>
      <c r="B11" s="48" t="s">
        <v>87</v>
      </c>
      <c r="C11" s="51">
        <v>0</v>
      </c>
      <c r="D11" s="54"/>
    </row>
    <row r="12" spans="1:4" ht="17.25">
      <c r="A12" s="93" t="s">
        <v>79</v>
      </c>
      <c r="B12" s="49" t="s">
        <v>88</v>
      </c>
      <c r="C12" s="51">
        <v>308</v>
      </c>
      <c r="D12" s="55" t="s">
        <v>23</v>
      </c>
    </row>
    <row r="13" spans="1:4" ht="17.25">
      <c r="A13" s="93"/>
      <c r="B13" s="49" t="s">
        <v>25</v>
      </c>
      <c r="C13" s="51">
        <v>50</v>
      </c>
      <c r="D13" s="55" t="s">
        <v>26</v>
      </c>
    </row>
    <row r="14" spans="1:4" ht="17.25">
      <c r="A14" s="93"/>
      <c r="B14" s="49" t="s">
        <v>31</v>
      </c>
      <c r="C14" s="51">
        <v>73</v>
      </c>
      <c r="D14" s="55" t="s">
        <v>32</v>
      </c>
    </row>
    <row r="15" spans="1:4" ht="17.25">
      <c r="A15" s="93"/>
      <c r="B15" s="49" t="s">
        <v>34</v>
      </c>
      <c r="C15" s="51">
        <v>22</v>
      </c>
      <c r="D15" s="55" t="s">
        <v>35</v>
      </c>
    </row>
    <row r="16" spans="1:4" ht="17.25">
      <c r="A16" s="93"/>
      <c r="B16" s="49" t="s">
        <v>37</v>
      </c>
      <c r="C16" s="51">
        <v>0</v>
      </c>
      <c r="D16" s="55" t="s">
        <v>83</v>
      </c>
    </row>
    <row r="17" spans="1:4" ht="17.25">
      <c r="A17" s="93"/>
      <c r="B17" s="49" t="s">
        <v>39</v>
      </c>
      <c r="C17" s="51">
        <v>0</v>
      </c>
      <c r="D17" s="55" t="s">
        <v>84</v>
      </c>
    </row>
    <row r="18" spans="1:4" ht="17.25">
      <c r="A18" s="93"/>
      <c r="B18" s="49" t="s">
        <v>41</v>
      </c>
      <c r="C18" s="51">
        <v>10</v>
      </c>
      <c r="D18" s="55" t="s">
        <v>42</v>
      </c>
    </row>
    <row r="19" spans="1:4" ht="17.25">
      <c r="A19" s="93"/>
      <c r="B19" s="50" t="s">
        <v>44</v>
      </c>
      <c r="C19" s="51">
        <v>26</v>
      </c>
      <c r="D19" s="55" t="s">
        <v>45</v>
      </c>
    </row>
    <row r="20" spans="1:4" ht="17.25">
      <c r="A20" s="93"/>
      <c r="B20" s="49" t="s">
        <v>49</v>
      </c>
      <c r="C20" s="51">
        <v>7</v>
      </c>
      <c r="D20" s="55" t="s">
        <v>50</v>
      </c>
    </row>
    <row r="21" spans="1:4" ht="17.25">
      <c r="A21" s="93"/>
      <c r="B21" s="49" t="s">
        <v>53</v>
      </c>
      <c r="C21" s="51">
        <v>0</v>
      </c>
      <c r="D21" s="55" t="s">
        <v>54</v>
      </c>
    </row>
    <row r="22" spans="1:4" ht="17.25">
      <c r="A22" s="93"/>
      <c r="B22" s="49" t="s">
        <v>57</v>
      </c>
      <c r="C22" s="51">
        <v>0</v>
      </c>
      <c r="D22" s="56"/>
    </row>
    <row r="23" spans="1:4" ht="17.25">
      <c r="A23" s="93"/>
      <c r="B23" s="49" t="s">
        <v>59</v>
      </c>
      <c r="C23" s="51">
        <v>0</v>
      </c>
      <c r="D23" s="56"/>
    </row>
    <row r="24" spans="1:4" ht="17.25">
      <c r="A24" s="93"/>
      <c r="B24" s="49" t="s">
        <v>61</v>
      </c>
      <c r="C24" s="51">
        <v>0</v>
      </c>
      <c r="D24" s="56" t="s">
        <v>89</v>
      </c>
    </row>
    <row r="25" spans="1:4" ht="17.25">
      <c r="A25" s="93"/>
      <c r="B25" s="49" t="s">
        <v>63</v>
      </c>
      <c r="C25" s="51">
        <v>2</v>
      </c>
      <c r="D25" s="56"/>
    </row>
    <row r="26" spans="1:4" ht="17.25">
      <c r="A26" s="93"/>
      <c r="B26" s="49" t="s">
        <v>65</v>
      </c>
      <c r="C26" s="51">
        <v>7</v>
      </c>
      <c r="D26" s="56"/>
    </row>
    <row r="27" spans="1:4" ht="17.25">
      <c r="A27" s="93"/>
      <c r="B27" s="49" t="s">
        <v>66</v>
      </c>
      <c r="C27" s="51">
        <v>5</v>
      </c>
      <c r="D27" s="56"/>
    </row>
    <row r="28" spans="1:4" ht="17.25">
      <c r="A28" s="93"/>
      <c r="B28" s="49" t="s">
        <v>67</v>
      </c>
      <c r="C28" s="51">
        <v>7</v>
      </c>
      <c r="D28" s="56"/>
    </row>
    <row r="29" spans="1:4" ht="17.25">
      <c r="A29" s="93"/>
      <c r="B29" s="49" t="s">
        <v>68</v>
      </c>
      <c r="C29" s="51">
        <v>1</v>
      </c>
      <c r="D29" s="56"/>
    </row>
    <row r="30" spans="1:4" ht="17.25">
      <c r="A30" s="93"/>
      <c r="B30" s="49" t="s">
        <v>69</v>
      </c>
      <c r="C30" s="51">
        <v>1</v>
      </c>
      <c r="D30" s="56"/>
    </row>
    <row r="31" spans="1:4" ht="17.25">
      <c r="A31" s="93"/>
      <c r="B31" s="49" t="s">
        <v>71</v>
      </c>
      <c r="C31" s="51">
        <v>25</v>
      </c>
      <c r="D31" s="56" t="s">
        <v>122</v>
      </c>
    </row>
    <row r="32" spans="1:4" ht="35.25" thickBot="1">
      <c r="A32" s="94"/>
      <c r="B32" s="57" t="s">
        <v>81</v>
      </c>
      <c r="C32" s="58">
        <v>0</v>
      </c>
      <c r="D32" s="59"/>
    </row>
    <row r="33" ht="17.25">
      <c r="C33" s="67"/>
    </row>
    <row r="34" spans="2:4" ht="17.25">
      <c r="B34" s="71" t="s">
        <v>106</v>
      </c>
      <c r="C34" s="71"/>
      <c r="D34" s="72"/>
    </row>
    <row r="35" spans="2:4" ht="17.25">
      <c r="B35" s="49" t="s">
        <v>97</v>
      </c>
      <c r="C35" s="68">
        <v>31</v>
      </c>
      <c r="D35" s="66" t="s">
        <v>107</v>
      </c>
    </row>
    <row r="36" spans="2:4" ht="17.25">
      <c r="B36" s="49" t="s">
        <v>95</v>
      </c>
      <c r="C36" s="68">
        <v>21</v>
      </c>
      <c r="D36" s="66" t="s">
        <v>107</v>
      </c>
    </row>
    <row r="37" spans="2:4" ht="17.25">
      <c r="B37" s="49" t="s">
        <v>98</v>
      </c>
      <c r="C37" s="68">
        <v>3255</v>
      </c>
      <c r="D37" s="66" t="s">
        <v>111</v>
      </c>
    </row>
    <row r="38" spans="2:4" ht="17.25">
      <c r="B38" s="49" t="s">
        <v>99</v>
      </c>
      <c r="C38" s="68">
        <v>1377</v>
      </c>
      <c r="D38" s="66" t="s">
        <v>111</v>
      </c>
    </row>
    <row r="39" spans="2:4" ht="17.25">
      <c r="B39" s="49" t="s">
        <v>100</v>
      </c>
      <c r="C39" s="68">
        <v>147</v>
      </c>
      <c r="D39" s="66" t="s">
        <v>108</v>
      </c>
    </row>
    <row r="40" spans="2:4" ht="17.25">
      <c r="B40" s="49" t="s">
        <v>101</v>
      </c>
      <c r="C40" s="68">
        <v>30</v>
      </c>
      <c r="D40" s="66" t="s">
        <v>109</v>
      </c>
    </row>
    <row r="41" spans="2:3" ht="17.25">
      <c r="B41" s="70"/>
      <c r="C41" s="69"/>
    </row>
    <row r="42" spans="2:4" ht="17.25">
      <c r="B42" s="73" t="s">
        <v>102</v>
      </c>
      <c r="C42" s="74"/>
      <c r="D42" s="72"/>
    </row>
    <row r="43" spans="2:4" ht="17.25">
      <c r="B43" s="49" t="s">
        <v>103</v>
      </c>
      <c r="C43" s="68">
        <v>211</v>
      </c>
      <c r="D43" s="66" t="s">
        <v>111</v>
      </c>
    </row>
    <row r="44" spans="2:4" ht="17.25">
      <c r="B44" s="49" t="s">
        <v>104</v>
      </c>
      <c r="C44" s="68">
        <v>155</v>
      </c>
      <c r="D44" s="66" t="s">
        <v>110</v>
      </c>
    </row>
    <row r="45" spans="2:4" ht="17.25">
      <c r="B45" s="49" t="s">
        <v>105</v>
      </c>
      <c r="C45" s="68">
        <v>85</v>
      </c>
      <c r="D45" s="66" t="s">
        <v>111</v>
      </c>
    </row>
  </sheetData>
  <sheetProtection/>
  <mergeCells count="2">
    <mergeCell ref="A10:A11"/>
    <mergeCell ref="A12:A32"/>
  </mergeCells>
  <printOptions horizontalCentered="1"/>
  <pageMargins left="0.3937007874015748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38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4.875" style="1" customWidth="1"/>
    <col min="2" max="2" width="13.625" style="1" customWidth="1"/>
    <col min="3" max="3" width="16.625" style="1" customWidth="1"/>
    <col min="4" max="4" width="15.625" style="1" customWidth="1"/>
    <col min="5" max="5" width="15.00390625" style="1" customWidth="1"/>
    <col min="6" max="6" width="22.625" style="1" customWidth="1"/>
    <col min="7" max="7" width="7.625" style="1" customWidth="1"/>
    <col min="8" max="8" width="31.375" style="1" customWidth="1"/>
    <col min="9" max="9" width="18.875" style="1" customWidth="1"/>
    <col min="10" max="10" width="31.375" style="1" customWidth="1"/>
    <col min="11" max="11" width="5.00390625" style="1" customWidth="1"/>
    <col min="12" max="12" width="15.00390625" style="1" customWidth="1"/>
    <col min="13" max="13" width="9.875" style="1" customWidth="1"/>
    <col min="14" max="16" width="17.625" style="1" customWidth="1"/>
    <col min="17" max="16384" width="9.00390625" style="1" customWidth="1"/>
  </cols>
  <sheetData>
    <row r="1" ht="20.25" customHeight="1">
      <c r="F1" s="90" t="s">
        <v>119</v>
      </c>
    </row>
    <row r="2" ht="20.25" customHeight="1">
      <c r="F2" s="83">
        <f>'入力用'!B7</f>
        <v>45463</v>
      </c>
    </row>
    <row r="3" spans="2:10" ht="20.25" customHeight="1">
      <c r="B3" s="2" t="s">
        <v>76</v>
      </c>
      <c r="H3" s="3" t="s">
        <v>0</v>
      </c>
      <c r="J3" s="82">
        <f>F9</f>
        <v>45413</v>
      </c>
    </row>
    <row r="4" spans="8:10" ht="20.25" customHeight="1">
      <c r="H4" s="4" t="s">
        <v>1</v>
      </c>
      <c r="I4" s="77">
        <f>'入力用'!C35</f>
        <v>31</v>
      </c>
      <c r="J4" s="80" t="s">
        <v>112</v>
      </c>
    </row>
    <row r="5" spans="4:10" ht="20.25" customHeight="1">
      <c r="D5" s="2" t="s">
        <v>75</v>
      </c>
      <c r="E5" s="2"/>
      <c r="H5" s="5" t="s">
        <v>2</v>
      </c>
      <c r="I5" s="77">
        <f>'入力用'!C36</f>
        <v>21</v>
      </c>
      <c r="J5" s="80" t="s">
        <v>112</v>
      </c>
    </row>
    <row r="6" spans="4:10" ht="20.25" customHeight="1" thickBot="1">
      <c r="D6" s="6" t="s">
        <v>3</v>
      </c>
      <c r="E6" s="103" t="str">
        <f>'入力用'!B4</f>
        <v>東京　一郎</v>
      </c>
      <c r="F6" s="103"/>
      <c r="H6" s="5" t="s">
        <v>4</v>
      </c>
      <c r="I6" s="81">
        <f>I5/I4*100</f>
        <v>67.74193548387096</v>
      </c>
      <c r="J6" s="80" t="s">
        <v>116</v>
      </c>
    </row>
    <row r="7" spans="8:10" ht="20.25" customHeight="1">
      <c r="H7" s="7" t="s">
        <v>5</v>
      </c>
      <c r="I7" s="77">
        <f>'入力用'!C37</f>
        <v>3255</v>
      </c>
      <c r="J7" s="80" t="s">
        <v>113</v>
      </c>
    </row>
    <row r="8" spans="1:10" ht="20.25" customHeight="1">
      <c r="A8" s="8" t="s">
        <v>6</v>
      </c>
      <c r="B8" s="8"/>
      <c r="C8" s="8"/>
      <c r="D8" s="8"/>
      <c r="E8" s="8"/>
      <c r="F8" s="8"/>
      <c r="H8" s="9" t="s">
        <v>7</v>
      </c>
      <c r="I8" s="77">
        <f>'入力用'!C38</f>
        <v>1377</v>
      </c>
      <c r="J8" s="80" t="s">
        <v>113</v>
      </c>
    </row>
    <row r="9" spans="1:10" ht="20.25" customHeight="1">
      <c r="A9" s="2" t="s">
        <v>8</v>
      </c>
      <c r="B9" s="2"/>
      <c r="C9" s="2"/>
      <c r="F9" s="82">
        <f>'入力用'!B6</f>
        <v>45413</v>
      </c>
      <c r="H9" s="5" t="s">
        <v>9</v>
      </c>
      <c r="I9" s="81">
        <f>I8/I7*100</f>
        <v>42.30414746543779</v>
      </c>
      <c r="J9" s="80" t="s">
        <v>116</v>
      </c>
    </row>
    <row r="10" spans="1:10" ht="20.25" customHeight="1">
      <c r="A10" s="10" t="s">
        <v>10</v>
      </c>
      <c r="B10" s="10"/>
      <c r="C10" s="10"/>
      <c r="D10" s="10"/>
      <c r="E10" s="10"/>
      <c r="F10" s="11" t="s">
        <v>11</v>
      </c>
      <c r="H10" s="5" t="s">
        <v>12</v>
      </c>
      <c r="I10" s="77">
        <f>'入力用'!C39</f>
        <v>147</v>
      </c>
      <c r="J10" s="80" t="s">
        <v>108</v>
      </c>
    </row>
    <row r="11" spans="1:10" ht="20.25" customHeight="1">
      <c r="A11" s="12" t="s">
        <v>13</v>
      </c>
      <c r="B11" s="13" t="s">
        <v>14</v>
      </c>
      <c r="C11" s="14"/>
      <c r="D11" s="15"/>
      <c r="E11" s="15"/>
      <c r="F11" s="76">
        <f>'入力用'!C10</f>
        <v>544</v>
      </c>
      <c r="H11" s="5" t="s">
        <v>15</v>
      </c>
      <c r="I11" s="77">
        <f>'入力用'!C40</f>
        <v>30</v>
      </c>
      <c r="J11" s="80" t="s">
        <v>109</v>
      </c>
    </row>
    <row r="12" spans="1:10" ht="20.25" customHeight="1">
      <c r="A12" s="16" t="s">
        <v>16</v>
      </c>
      <c r="B12" s="13" t="s">
        <v>17</v>
      </c>
      <c r="C12" s="14"/>
      <c r="D12" s="15"/>
      <c r="E12" s="15"/>
      <c r="F12" s="76">
        <f>'入力用'!C11</f>
        <v>0</v>
      </c>
      <c r="H12" s="17" t="s">
        <v>18</v>
      </c>
      <c r="I12" s="78">
        <f>'入力用'!C10</f>
        <v>544</v>
      </c>
      <c r="J12" s="80" t="s">
        <v>114</v>
      </c>
    </row>
    <row r="13" spans="1:10" ht="20.25" customHeight="1">
      <c r="A13" s="18"/>
      <c r="B13" s="14" t="s">
        <v>19</v>
      </c>
      <c r="C13" s="14"/>
      <c r="D13" s="15"/>
      <c r="E13" s="15"/>
      <c r="F13" s="76">
        <f>SUM(F11:F12)</f>
        <v>544</v>
      </c>
      <c r="H13" s="17" t="s">
        <v>20</v>
      </c>
      <c r="I13" s="79">
        <f>I12*1000/I8</f>
        <v>395.0617283950617</v>
      </c>
      <c r="J13" s="80" t="s">
        <v>115</v>
      </c>
    </row>
    <row r="14" spans="1:6" ht="20.25" customHeight="1">
      <c r="A14" s="95" t="s">
        <v>21</v>
      </c>
      <c r="B14" s="19"/>
      <c r="C14" s="20" t="s">
        <v>22</v>
      </c>
      <c r="D14" s="99" t="s">
        <v>23</v>
      </c>
      <c r="E14" s="100"/>
      <c r="F14" s="76">
        <f>'入力用'!C12+'入力用'!C32</f>
        <v>308</v>
      </c>
    </row>
    <row r="15" spans="1:8" ht="20.25" customHeight="1">
      <c r="A15" s="96"/>
      <c r="B15" s="22" t="s">
        <v>24</v>
      </c>
      <c r="C15" s="20" t="s">
        <v>25</v>
      </c>
      <c r="D15" s="99" t="s">
        <v>26</v>
      </c>
      <c r="E15" s="100"/>
      <c r="F15" s="76">
        <f>'入力用'!C13</f>
        <v>50</v>
      </c>
      <c r="H15" s="23" t="s">
        <v>27</v>
      </c>
    </row>
    <row r="16" spans="1:9" ht="20.25" customHeight="1">
      <c r="A16" s="96"/>
      <c r="B16" s="18"/>
      <c r="C16" s="15" t="s">
        <v>28</v>
      </c>
      <c r="D16" s="10"/>
      <c r="E16" s="10"/>
      <c r="F16" s="76">
        <f>SUM(F14:F15)</f>
        <v>358</v>
      </c>
      <c r="H16" s="11" t="s">
        <v>29</v>
      </c>
      <c r="I16" s="84">
        <f>'入力用'!C43</f>
        <v>211</v>
      </c>
    </row>
    <row r="17" spans="1:9" ht="20.25" customHeight="1">
      <c r="A17" s="96"/>
      <c r="B17" s="20" t="s">
        <v>30</v>
      </c>
      <c r="C17" s="24" t="s">
        <v>31</v>
      </c>
      <c r="D17" s="99" t="s">
        <v>32</v>
      </c>
      <c r="E17" s="100"/>
      <c r="F17" s="76">
        <f>'入力用'!C14</f>
        <v>73</v>
      </c>
      <c r="H17" s="11" t="s">
        <v>33</v>
      </c>
      <c r="I17" s="84">
        <f>'入力用'!C44</f>
        <v>155</v>
      </c>
    </row>
    <row r="18" spans="1:9" ht="20.25" customHeight="1">
      <c r="A18" s="96"/>
      <c r="B18" s="20" t="s">
        <v>34</v>
      </c>
      <c r="C18" s="20" t="s">
        <v>34</v>
      </c>
      <c r="D18" s="99" t="s">
        <v>35</v>
      </c>
      <c r="E18" s="100"/>
      <c r="F18" s="76">
        <f>'入力用'!C15</f>
        <v>22</v>
      </c>
      <c r="H18" s="11" t="s">
        <v>36</v>
      </c>
      <c r="I18" s="84">
        <f>'入力用'!C45</f>
        <v>85</v>
      </c>
    </row>
    <row r="19" spans="1:6" ht="20.25" customHeight="1">
      <c r="A19" s="96"/>
      <c r="B19" s="20" t="s">
        <v>37</v>
      </c>
      <c r="C19" s="20" t="s">
        <v>37</v>
      </c>
      <c r="D19" s="99" t="s">
        <v>38</v>
      </c>
      <c r="E19" s="100"/>
      <c r="F19" s="76">
        <f>'入力用'!C16</f>
        <v>0</v>
      </c>
    </row>
    <row r="20" spans="1:6" ht="20.25" customHeight="1">
      <c r="A20" s="96"/>
      <c r="B20" s="26"/>
      <c r="C20" s="27" t="s">
        <v>39</v>
      </c>
      <c r="D20" s="99" t="s">
        <v>40</v>
      </c>
      <c r="E20" s="100"/>
      <c r="F20" s="76">
        <f>'入力用'!C17</f>
        <v>0</v>
      </c>
    </row>
    <row r="21" spans="1:11" ht="20.25" customHeight="1">
      <c r="A21" s="96"/>
      <c r="B21" s="28"/>
      <c r="C21" s="27" t="s">
        <v>41</v>
      </c>
      <c r="D21" s="99" t="s">
        <v>42</v>
      </c>
      <c r="E21" s="100"/>
      <c r="F21" s="76">
        <f>'入力用'!C18</f>
        <v>10</v>
      </c>
      <c r="H21" s="29" t="s">
        <v>43</v>
      </c>
      <c r="K21" s="30"/>
    </row>
    <row r="22" spans="1:11" ht="20.25" customHeight="1" thickBot="1">
      <c r="A22" s="96"/>
      <c r="B22" s="28"/>
      <c r="C22" s="31" t="s">
        <v>44</v>
      </c>
      <c r="D22" s="99" t="s">
        <v>45</v>
      </c>
      <c r="E22" s="100"/>
      <c r="F22" s="76">
        <f>'入力用'!C19</f>
        <v>26</v>
      </c>
      <c r="H22" s="32" t="s">
        <v>46</v>
      </c>
      <c r="I22" s="32" t="s">
        <v>47</v>
      </c>
      <c r="J22" s="32" t="s">
        <v>48</v>
      </c>
      <c r="K22" s="30"/>
    </row>
    <row r="23" spans="1:11" ht="20.25" customHeight="1" thickBot="1" thickTop="1">
      <c r="A23" s="96"/>
      <c r="B23" s="28"/>
      <c r="C23" s="27" t="s">
        <v>49</v>
      </c>
      <c r="D23" s="99" t="s">
        <v>50</v>
      </c>
      <c r="E23" s="100"/>
      <c r="F23" s="76">
        <f>'入力用'!C20</f>
        <v>7</v>
      </c>
      <c r="H23" s="33" t="s">
        <v>51</v>
      </c>
      <c r="I23" s="34"/>
      <c r="J23" s="34" t="s">
        <v>52</v>
      </c>
      <c r="K23" s="35"/>
    </row>
    <row r="24" spans="1:11" ht="20.25" customHeight="1" thickBot="1" thickTop="1">
      <c r="A24" s="96"/>
      <c r="B24" s="28"/>
      <c r="C24" s="27" t="s">
        <v>53</v>
      </c>
      <c r="D24" s="99" t="s">
        <v>54</v>
      </c>
      <c r="E24" s="100"/>
      <c r="F24" s="76">
        <f>'入力用'!C21</f>
        <v>0</v>
      </c>
      <c r="H24" s="32" t="s">
        <v>55</v>
      </c>
      <c r="I24" s="32" t="s">
        <v>47</v>
      </c>
      <c r="J24" s="32" t="s">
        <v>56</v>
      </c>
      <c r="K24" s="36"/>
    </row>
    <row r="25" spans="1:11" ht="20.25" customHeight="1" thickTop="1">
      <c r="A25" s="96"/>
      <c r="B25" s="28"/>
      <c r="C25" s="37"/>
      <c r="D25" s="99" t="s">
        <v>57</v>
      </c>
      <c r="E25" s="100"/>
      <c r="F25" s="76">
        <f>'入力用'!C22</f>
        <v>0</v>
      </c>
      <c r="K25" s="38"/>
    </row>
    <row r="26" spans="1:10" ht="20.25" customHeight="1">
      <c r="A26" s="96"/>
      <c r="B26" s="28" t="s">
        <v>58</v>
      </c>
      <c r="C26" s="39"/>
      <c r="D26" s="99" t="s">
        <v>59</v>
      </c>
      <c r="E26" s="100"/>
      <c r="F26" s="76">
        <f>'入力用'!C23</f>
        <v>0</v>
      </c>
      <c r="H26" s="97" t="s">
        <v>60</v>
      </c>
      <c r="I26" s="97"/>
      <c r="J26" s="97"/>
    </row>
    <row r="27" spans="1:10" ht="20.25" customHeight="1">
      <c r="A27" s="96"/>
      <c r="B27" s="25"/>
      <c r="C27" s="39"/>
      <c r="D27" s="99" t="s">
        <v>61</v>
      </c>
      <c r="E27" s="100"/>
      <c r="F27" s="76">
        <f>'入力用'!C24</f>
        <v>0</v>
      </c>
      <c r="H27" s="97" t="s">
        <v>62</v>
      </c>
      <c r="I27" s="97"/>
      <c r="J27" s="97"/>
    </row>
    <row r="28" spans="1:10" ht="20.25" customHeight="1">
      <c r="A28" s="96"/>
      <c r="B28" s="25"/>
      <c r="C28" s="39"/>
      <c r="D28" s="99" t="s">
        <v>63</v>
      </c>
      <c r="E28" s="100"/>
      <c r="F28" s="76">
        <f>'入力用'!C25</f>
        <v>2</v>
      </c>
      <c r="H28" s="98"/>
      <c r="I28" s="98"/>
      <c r="J28" s="98"/>
    </row>
    <row r="29" spans="1:12" ht="20.25" customHeight="1">
      <c r="A29" s="96"/>
      <c r="B29" s="41"/>
      <c r="C29" s="39" t="s">
        <v>64</v>
      </c>
      <c r="D29" s="99" t="s">
        <v>65</v>
      </c>
      <c r="E29" s="100"/>
      <c r="F29" s="76">
        <f>'入力用'!C26</f>
        <v>7</v>
      </c>
      <c r="H29" s="98"/>
      <c r="I29" s="98"/>
      <c r="J29" s="98"/>
      <c r="K29" s="42"/>
      <c r="L29" s="42"/>
    </row>
    <row r="30" spans="1:12" ht="20.25" customHeight="1">
      <c r="A30" s="96"/>
      <c r="B30" s="25"/>
      <c r="C30" s="39"/>
      <c r="D30" s="99" t="s">
        <v>66</v>
      </c>
      <c r="E30" s="100"/>
      <c r="F30" s="76">
        <f>'入力用'!C27</f>
        <v>5</v>
      </c>
      <c r="H30" s="97"/>
      <c r="I30" s="97"/>
      <c r="J30" s="97"/>
      <c r="K30" s="40"/>
      <c r="L30" s="40"/>
    </row>
    <row r="31" spans="1:12" ht="20.25" customHeight="1">
      <c r="A31" s="96"/>
      <c r="B31" s="25"/>
      <c r="C31" s="39"/>
      <c r="D31" s="99" t="s">
        <v>67</v>
      </c>
      <c r="E31" s="100"/>
      <c r="F31" s="76">
        <f>'入力用'!C28</f>
        <v>7</v>
      </c>
      <c r="H31" s="97"/>
      <c r="I31" s="97"/>
      <c r="J31" s="97"/>
      <c r="K31" s="40"/>
      <c r="L31" s="40"/>
    </row>
    <row r="32" spans="1:12" ht="20.25" customHeight="1">
      <c r="A32" s="96"/>
      <c r="B32" s="25"/>
      <c r="C32" s="39"/>
      <c r="D32" s="99" t="s">
        <v>68</v>
      </c>
      <c r="E32" s="100"/>
      <c r="F32" s="76">
        <f>'入力用'!C29</f>
        <v>1</v>
      </c>
      <c r="K32" s="42"/>
      <c r="L32" s="42"/>
    </row>
    <row r="33" spans="1:9" ht="20.25" customHeight="1" thickBot="1">
      <c r="A33" s="96"/>
      <c r="B33" s="41"/>
      <c r="C33" s="41"/>
      <c r="D33" s="99" t="s">
        <v>69</v>
      </c>
      <c r="E33" s="100"/>
      <c r="F33" s="76">
        <f>'入力用'!C30</f>
        <v>1</v>
      </c>
      <c r="H33" s="43" t="s">
        <v>70</v>
      </c>
      <c r="I33" s="85" t="str">
        <f>'入力用'!B5</f>
        <v>03-1234-5678</v>
      </c>
    </row>
    <row r="34" spans="1:6" ht="20.25" customHeight="1" thickTop="1">
      <c r="A34" s="96"/>
      <c r="B34" s="41"/>
      <c r="C34" s="44"/>
      <c r="D34" s="99" t="s">
        <v>71</v>
      </c>
      <c r="E34" s="100"/>
      <c r="F34" s="76">
        <f>'入力用'!C31</f>
        <v>25</v>
      </c>
    </row>
    <row r="35" spans="1:6" ht="20.25" customHeight="1">
      <c r="A35" s="21"/>
      <c r="B35" s="45"/>
      <c r="C35" s="15" t="s">
        <v>28</v>
      </c>
      <c r="D35" s="10"/>
      <c r="E35" s="10"/>
      <c r="F35" s="76">
        <f>SUM(F20:F34)</f>
        <v>91</v>
      </c>
    </row>
    <row r="36" spans="1:6" ht="20.25" customHeight="1">
      <c r="A36" s="46"/>
      <c r="B36" s="14" t="s">
        <v>19</v>
      </c>
      <c r="C36" s="14"/>
      <c r="D36" s="14"/>
      <c r="E36" s="14"/>
      <c r="F36" s="76">
        <f>SUM(F16,F17,F18,F19,F35)</f>
        <v>544</v>
      </c>
    </row>
    <row r="37" spans="1:6" ht="20.25" customHeight="1">
      <c r="A37" s="13" t="s">
        <v>72</v>
      </c>
      <c r="B37" s="14"/>
      <c r="C37" s="15"/>
      <c r="D37" s="101" t="s">
        <v>73</v>
      </c>
      <c r="E37" s="102"/>
      <c r="F37" s="76">
        <f>F13-F36</f>
        <v>0</v>
      </c>
    </row>
    <row r="38" spans="1:12" ht="20.25" customHeight="1">
      <c r="A38" s="13" t="s">
        <v>74</v>
      </c>
      <c r="B38" s="14"/>
      <c r="C38" s="15"/>
      <c r="D38" s="101" t="s">
        <v>73</v>
      </c>
      <c r="E38" s="102"/>
      <c r="F38" s="75">
        <f>F13/F36</f>
        <v>1</v>
      </c>
      <c r="K38" s="47"/>
      <c r="L38" s="47"/>
    </row>
  </sheetData>
  <sheetProtection sheet="1"/>
  <mergeCells count="30">
    <mergeCell ref="D38:E38"/>
    <mergeCell ref="E6:F6"/>
    <mergeCell ref="D30:E30"/>
    <mergeCell ref="D31:E31"/>
    <mergeCell ref="D32:E32"/>
    <mergeCell ref="D33:E33"/>
    <mergeCell ref="D34:E34"/>
    <mergeCell ref="D37:E37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A14:A34"/>
    <mergeCell ref="H26:J26"/>
    <mergeCell ref="H29:J29"/>
    <mergeCell ref="H30:J30"/>
    <mergeCell ref="H31:J31"/>
    <mergeCell ref="H27:J27"/>
    <mergeCell ref="H28:J28"/>
    <mergeCell ref="D14:E14"/>
    <mergeCell ref="D15:E15"/>
    <mergeCell ref="D17:E17"/>
  </mergeCells>
  <conditionalFormatting sqref="F2">
    <cfRule type="cellIs" priority="2" dxfId="2" operator="between" stopIfTrue="1">
      <formula>43586</formula>
      <formula>43830</formula>
    </cfRule>
  </conditionalFormatting>
  <conditionalFormatting sqref="F9 J3">
    <cfRule type="cellIs" priority="1" dxfId="3" operator="between" stopIfTrue="1">
      <formula>43586</formula>
      <formula>43830</formula>
    </cfRule>
  </conditionalFormatting>
  <printOptions horizontalCentered="1"/>
  <pageMargins left="0.7874015748031497" right="0.3937007874015748" top="0.7874015748031497" bottom="0.5905511811023623" header="0.3937007874015748" footer="0.31496062992125984"/>
  <pageSetup horizontalDpi="600" verticalDpi="600" orientation="portrait" paperSize="9" scale="96" r:id="rId2"/>
  <headerFooter alignWithMargins="0">
    <oddHeader>&amp;L【個人】</oddHeader>
    <oddFooter>&amp;R&amp;10［1905］　　　　</oddFooter>
  </headerFooter>
  <colBreaks count="1" manualBreakCount="1">
    <brk id="6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katou-y55b4</dc:creator>
  <cp:keywords/>
  <dc:description/>
  <cp:lastModifiedBy>孝夫 中台</cp:lastModifiedBy>
  <cp:lastPrinted>2023-06-08T03:03:45Z</cp:lastPrinted>
  <dcterms:created xsi:type="dcterms:W3CDTF">2010-02-22T07:24:51Z</dcterms:created>
  <dcterms:modified xsi:type="dcterms:W3CDTF">2024-01-26T07:49:20Z</dcterms:modified>
  <cp:category/>
  <cp:version/>
  <cp:contentType/>
  <cp:contentStatus/>
</cp:coreProperties>
</file>