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6.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65" windowWidth="15330" windowHeight="4710" activeTab="1"/>
  </bookViews>
  <sheets>
    <sheet name="説明書" sheetId="1" r:id="rId1"/>
    <sheet name="バージョンアップ" sheetId="2" r:id="rId2"/>
    <sheet name="1p" sheetId="3" r:id="rId3"/>
    <sheet name="2p" sheetId="4" r:id="rId4"/>
    <sheet name="3p" sheetId="5" r:id="rId5"/>
    <sheet name="3p不動産あり" sheetId="6" r:id="rId6"/>
    <sheet name="4p" sheetId="7" r:id="rId7"/>
    <sheet name="4p日数計算あり" sheetId="8" r:id="rId8"/>
    <sheet name="5p" sheetId="9" r:id="rId9"/>
    <sheet name="6p東個協" sheetId="10" r:id="rId10"/>
    <sheet name="6p都営協" sheetId="11" r:id="rId11"/>
    <sheet name="7p" sheetId="12" r:id="rId12"/>
    <sheet name="8p" sheetId="13" r:id="rId13"/>
    <sheet name="9p" sheetId="14" r:id="rId14"/>
    <sheet name="10p" sheetId="15" r:id="rId15"/>
    <sheet name="譲渡1p" sheetId="16" r:id="rId16"/>
    <sheet name="譲渡2p" sheetId="17" r:id="rId17"/>
    <sheet name="譲渡3p" sheetId="18" r:id="rId18"/>
    <sheet name="譲渡契約書1ｐ" sheetId="19" r:id="rId19"/>
    <sheet name="譲渡契約書2ｐ" sheetId="20" r:id="rId20"/>
    <sheet name="譲渡譲受価格の明細書" sheetId="21" r:id="rId21"/>
    <sheet name="譲渡譲受終了届" sheetId="22" r:id="rId22"/>
    <sheet name="運輸開始届" sheetId="23" r:id="rId23"/>
  </sheets>
  <definedNames>
    <definedName name="_xlnm.Print_Area" localSheetId="14">'10p'!$A$1:$AW$51</definedName>
    <definedName name="_xlnm.Print_Area" localSheetId="2">'1p'!$A$1:$AW$39</definedName>
    <definedName name="_xlnm.Print_Area" localSheetId="3">'2p'!$A$1:$AW$26</definedName>
    <definedName name="_xlnm.Print_Area" localSheetId="4">'3p'!$A$1:$AW$31</definedName>
    <definedName name="_xlnm.Print_Area" localSheetId="5">'3p不動産あり'!$A$1:$AW$31</definedName>
    <definedName name="_xlnm.Print_Area" localSheetId="6">'4p'!$A$1:$AW$34</definedName>
    <definedName name="_xlnm.Print_Area" localSheetId="7">'4p日数計算あり'!$A$1:$AW$34</definedName>
    <definedName name="_xlnm.Print_Area" localSheetId="8">'5p'!$A$1:$AW$48</definedName>
    <definedName name="_xlnm.Print_Area" localSheetId="10">'6p都営協'!$A$1:$AV$34</definedName>
    <definedName name="_xlnm.Print_Area" localSheetId="9">'6p東個協'!$A$1:$AV$34</definedName>
    <definedName name="_xlnm.Print_Area" localSheetId="11">'7p'!$A$1:$AW$53</definedName>
    <definedName name="_xlnm.Print_Area" localSheetId="12">'8p'!$A$1:$AW$51</definedName>
    <definedName name="_xlnm.Print_Area" localSheetId="13">'9p'!$A$1:$AW$53</definedName>
    <definedName name="_xlnm.Print_Area" localSheetId="15">'譲渡1p'!$A$1:$AW$43</definedName>
    <definedName name="_xlnm.Print_Area" localSheetId="19">'譲渡契約書2ｐ'!$A$1:$AW$33</definedName>
    <definedName name="_xlnm.Print_Area" localSheetId="20">'譲渡譲受価格の明細書'!$A$1:$AW$32</definedName>
    <definedName name="_xlnm.Print_Area" localSheetId="0">'説明書'!$A$1:$B$17</definedName>
  </definedNames>
  <calcPr fullCalcOnLoad="1"/>
</workbook>
</file>

<file path=xl/comments10.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「h18/3/3」のように日付として入力してください。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「h18/3/3」のように日付として入力してください。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2.xml><?xml version="1.0" encoding="utf-8"?>
<comments xmlns="http://schemas.openxmlformats.org/spreadsheetml/2006/main">
  <authors>
    <author>nakadai</author>
  </authors>
  <commentList>
    <comment ref="T10" authorId="0">
      <text>
        <r>
          <rPr>
            <sz val="9"/>
            <rFont val="ＭＳ Ｐゴシック"/>
            <family val="3"/>
          </rPr>
          <t>記載例と○の位置が違う場合、
○を移動させてください。</t>
        </r>
      </text>
    </comment>
    <comment ref="T16" authorId="0">
      <text>
        <r>
          <rPr>
            <sz val="9"/>
            <rFont val="ＭＳ Ｐゴシック"/>
            <family val="3"/>
          </rPr>
          <t>記載例と○の位置が違う場合、
○を移動させてください。</t>
        </r>
      </text>
    </comment>
  </commentList>
</comments>
</file>

<file path=xl/comments13.xml><?xml version="1.0" encoding="utf-8"?>
<comments xmlns="http://schemas.openxmlformats.org/spreadsheetml/2006/main">
  <authors>
    <author>nakadai</author>
  </authors>
  <commentList>
    <comment ref="M26" authorId="0">
      <text>
        <r>
          <rPr>
            <b/>
            <sz val="9"/>
            <rFont val="ＭＳ Ｐゴシック"/>
            <family val="3"/>
          </rPr>
          <t>私道</t>
        </r>
        <r>
          <rPr>
            <sz val="9"/>
            <rFont val="ＭＳ Ｐゴシック"/>
            <family val="3"/>
          </rPr>
          <t xml:space="preserve">
に該当する場合、
上記公道の○及び
欄外（右側）にある○を移動して使用してください。</t>
        </r>
      </text>
    </comment>
    <comment ref="O40" authorId="0">
      <text>
        <r>
          <rPr>
            <sz val="9"/>
            <rFont val="ＭＳ Ｐゴシック"/>
            <family val="3"/>
          </rPr>
          <t>記載例と○の位置が違う場合、
○を移動させてください。</t>
        </r>
      </text>
    </comment>
    <comment ref="T3" authorId="0">
      <text>
        <r>
          <rPr>
            <sz val="9"/>
            <rFont val="ＭＳ Ｐゴシック"/>
            <family val="3"/>
          </rPr>
          <t>記載例と○の位置が違う場合、
○を移動させてください。</t>
        </r>
      </text>
    </comment>
    <comment ref="K7" authorId="0">
      <text>
        <r>
          <rPr>
            <b/>
            <sz val="9"/>
            <rFont val="ＭＳ Ｐゴシック"/>
            <family val="3"/>
          </rPr>
          <t xml:space="preserve">車庫の位置
</t>
        </r>
        <r>
          <rPr>
            <sz val="9"/>
            <rFont val="ＭＳ Ｐゴシック"/>
            <family val="3"/>
          </rPr>
          <t>１ページの車庫の位置を参照しています。</t>
        </r>
      </text>
    </comment>
    <comment ref="U13" authorId="0">
      <text>
        <r>
          <rPr>
            <b/>
            <sz val="9"/>
            <rFont val="ＭＳ Ｐゴシック"/>
            <family val="3"/>
          </rPr>
          <t>距離並びに収容能力等</t>
        </r>
        <r>
          <rPr>
            <sz val="9"/>
            <rFont val="ＭＳ Ｐゴシック"/>
            <family val="3"/>
          </rPr>
          <t xml:space="preserve">
必ず確認して変更してください。</t>
        </r>
      </text>
    </comment>
    <comment ref="S20" authorId="0">
      <text>
        <r>
          <rPr>
            <b/>
            <sz val="9"/>
            <rFont val="ＭＳ Ｐゴシック"/>
            <family val="3"/>
          </rPr>
          <t>幅員</t>
        </r>
        <r>
          <rPr>
            <sz val="9"/>
            <rFont val="ＭＳ Ｐゴシック"/>
            <family val="3"/>
          </rPr>
          <t xml:space="preserve">
必ず確認して変更してください。</t>
        </r>
      </text>
    </comment>
    <comment ref="L22" authorId="0">
      <text>
        <r>
          <rPr>
            <b/>
            <sz val="9"/>
            <rFont val="ＭＳ Ｐゴシック"/>
            <family val="3"/>
          </rPr>
          <t>国道又は都道</t>
        </r>
        <r>
          <rPr>
            <sz val="9"/>
            <rFont val="ＭＳ Ｐゴシック"/>
            <family val="3"/>
          </rPr>
          <t xml:space="preserve">
必ず確認して変更してください。</t>
        </r>
      </text>
    </comment>
  </commentList>
</comments>
</file>

<file path=xl/comments15.xml><?xml version="1.0" encoding="utf-8"?>
<comments xmlns="http://schemas.openxmlformats.org/spreadsheetml/2006/main">
  <authors>
    <author>nakadai</author>
  </authors>
  <commentList>
    <comment ref="A3" authorId="0">
      <text>
        <r>
          <rPr>
            <b/>
            <sz val="9"/>
            <rFont val="ＭＳ Ｐゴシック"/>
            <family val="3"/>
          </rPr>
          <t xml:space="preserve">案内図及び平面図
</t>
        </r>
        <r>
          <rPr>
            <sz val="9"/>
            <rFont val="ＭＳ Ｐゴシック"/>
            <family val="3"/>
          </rPr>
          <t>を図形等で直接記述する際には、</t>
        </r>
        <r>
          <rPr>
            <b/>
            <sz val="9"/>
            <rFont val="ＭＳ Ｐゴシック"/>
            <family val="3"/>
          </rPr>
          <t xml:space="preserve">
</t>
        </r>
        <r>
          <rPr>
            <sz val="9"/>
            <rFont val="ＭＳ Ｐゴシック"/>
            <family val="3"/>
          </rPr>
          <t>「ツール」メニュー、「保護」、「シート保護の解除」を
クリックして、保護を解除した後、記述してください。</t>
        </r>
      </text>
    </comment>
  </commentList>
</comments>
</file>

<file path=xl/comments16.xml><?xml version="1.0" encoding="utf-8"?>
<comments xmlns="http://schemas.openxmlformats.org/spreadsheetml/2006/main">
  <authors>
    <author>nakadai</author>
  </authors>
  <commentList>
    <comment ref="O4" authorId="0">
      <text>
        <r>
          <rPr>
            <sz val="9"/>
            <rFont val="ＭＳ Ｐゴシック"/>
            <family val="3"/>
          </rPr>
          <t>地理試験免除に該当しない場合、○を選択し削除してください。
モノクロプリンターの場合、印刷後に朱線で上書きしてください。</t>
        </r>
      </text>
    </comment>
    <comment ref="Z4" authorId="0">
      <text>
        <r>
          <rPr>
            <sz val="9"/>
            <rFont val="ＭＳ Ｐゴシック"/>
            <family val="3"/>
          </rPr>
          <t>車庫未確保に該当しない場合、○を選択し削除してください。
モノクロプリンターの場合、印刷後に朱線で上書きしてください。</t>
        </r>
      </text>
    </comment>
    <comment ref="P21" authorId="0">
      <text>
        <r>
          <rPr>
            <b/>
            <sz val="9"/>
            <rFont val="ＭＳ Ｐゴシック"/>
            <family val="3"/>
          </rPr>
          <t xml:space="preserve">郵便番号
</t>
        </r>
        <r>
          <rPr>
            <sz val="9"/>
            <rFont val="ＭＳ Ｐゴシック"/>
            <family val="3"/>
          </rPr>
          <t>「-」ハイフン無しで入力しても自動的に「-」が入ります。</t>
        </r>
      </text>
    </comment>
  </commentList>
</comments>
</file>

<file path=xl/comments17.xml><?xml version="1.0" encoding="utf-8"?>
<comments xmlns="http://schemas.openxmlformats.org/spreadsheetml/2006/main">
  <authors>
    <author>nakadai</author>
  </authors>
  <commentList>
    <comment ref="E43" authorId="0">
      <text>
        <r>
          <rPr>
            <b/>
            <sz val="9"/>
            <rFont val="ＭＳ Ｐゴシック"/>
            <family val="3"/>
          </rPr>
          <t xml:space="preserve">理由
</t>
        </r>
        <r>
          <rPr>
            <sz val="9"/>
            <rFont val="ＭＳ Ｐゴシック"/>
            <family val="3"/>
          </rPr>
          <t>文字を入力すると、自動的に下線が敷かれます。</t>
        </r>
      </text>
    </comment>
  </commentList>
</comments>
</file>

<file path=xl/comments22.xml><?xml version="1.0" encoding="utf-8"?>
<comments xmlns="http://schemas.openxmlformats.org/spreadsheetml/2006/main">
  <authors>
    <author>中台孝夫</author>
    <author>nakadai</author>
  </authors>
  <commentList>
    <comment ref="H11" authorId="0">
      <text>
        <r>
          <rPr>
            <sz val="9"/>
            <rFont val="ＭＳ Ｐゴシック"/>
            <family val="3"/>
          </rPr>
          <t xml:space="preserve">関東運輸局長が交代した場合、
必ず変更してください。
</t>
        </r>
      </text>
    </comment>
    <comment ref="AB5" authorId="1">
      <text>
        <r>
          <rPr>
            <b/>
            <sz val="9"/>
            <rFont val="ＭＳ Ｐゴシック"/>
            <family val="3"/>
          </rPr>
          <t xml:space="preserve">日付項目
</t>
        </r>
        <r>
          <rPr>
            <sz val="9"/>
            <rFont val="ＭＳ Ｐゴシック"/>
            <family val="3"/>
          </rPr>
          <t>「ｓ53/1/11」のように日付として入力してください。
以下同様。</t>
        </r>
      </text>
    </comment>
  </commentList>
</comments>
</file>

<file path=xl/comments23.xml><?xml version="1.0" encoding="utf-8"?>
<comments xmlns="http://schemas.openxmlformats.org/spreadsheetml/2006/main">
  <authors>
    <author>nakadai</author>
    <author>中台孝夫</author>
  </authors>
  <commentList>
    <comment ref="AB3" authorId="0">
      <text>
        <r>
          <rPr>
            <b/>
            <sz val="9"/>
            <rFont val="ＭＳ Ｐゴシック"/>
            <family val="3"/>
          </rPr>
          <t xml:space="preserve">日付項目
</t>
        </r>
        <r>
          <rPr>
            <sz val="9"/>
            <rFont val="ＭＳ Ｐゴシック"/>
            <family val="3"/>
          </rPr>
          <t>「H20/2/6」のように日付として入力してください。
以下同様。</t>
        </r>
      </text>
    </comment>
    <comment ref="H11" authorId="1">
      <text>
        <r>
          <rPr>
            <sz val="9"/>
            <rFont val="ＭＳ Ｐゴシック"/>
            <family val="3"/>
          </rPr>
          <t xml:space="preserve">関東運輸局長が交代した場合、
必ず変更してください。
</t>
        </r>
      </text>
    </comment>
  </commentList>
</comments>
</file>

<file path=xl/comments3.xml><?xml version="1.0" encoding="utf-8"?>
<comments xmlns="http://schemas.openxmlformats.org/spreadsheetml/2006/main">
  <authors>
    <author>中台孝夫</author>
    <author>nakadai</author>
  </authors>
  <commentList>
    <comment ref="AX9" authorId="0">
      <text>
        <r>
          <rPr>
            <b/>
            <sz val="9"/>
            <rFont val="ＭＳ Ｐゴシック"/>
            <family val="3"/>
          </rPr>
          <t>申請日（計算基準日入力欄）</t>
        </r>
        <r>
          <rPr>
            <sz val="9"/>
            <rFont val="ＭＳ Ｐゴシック"/>
            <family val="3"/>
          </rPr>
          <t xml:space="preserve">
「ｈ18/5/25」のように日付として上書き入力してください。
年令や運転経歴の計算で参照します。
</t>
        </r>
        <r>
          <rPr>
            <b/>
            <sz val="9"/>
            <color indexed="12"/>
            <rFont val="ＭＳ Ｐゴシック"/>
            <family val="3"/>
          </rPr>
          <t>「必須入力項目です」</t>
        </r>
      </text>
    </comment>
    <comment ref="H10" authorId="0">
      <text>
        <r>
          <rPr>
            <sz val="9"/>
            <rFont val="ＭＳ Ｐゴシック"/>
            <family val="3"/>
          </rPr>
          <t xml:space="preserve">関東運輸局長が交代した場合、
必ず変更してください。
</t>
        </r>
      </text>
    </comment>
    <comment ref="Z4" authorId="1">
      <text>
        <r>
          <rPr>
            <sz val="9"/>
            <rFont val="ＭＳ Ｐゴシック"/>
            <family val="3"/>
          </rPr>
          <t>車庫未確保に該当しない場合、○を選択し削除してください。
モノクロプリンターの場合、印刷後に朱線で上書きしてください。</t>
        </r>
      </text>
    </comment>
    <comment ref="O4" authorId="1">
      <text>
        <r>
          <rPr>
            <sz val="9"/>
            <rFont val="ＭＳ Ｐゴシック"/>
            <family val="3"/>
          </rPr>
          <t>地理試験免除に該当しない場合、○を選択し削除してください。
モノクロプリンターの場合、印刷後に朱線で上書きしてください。</t>
        </r>
      </text>
    </comment>
    <comment ref="E23" authorId="1">
      <text>
        <r>
          <rPr>
            <b/>
            <sz val="9"/>
            <rFont val="ＭＳ Ｐゴシック"/>
            <family val="3"/>
          </rPr>
          <t>営業区域</t>
        </r>
        <r>
          <rPr>
            <sz val="9"/>
            <rFont val="ＭＳ Ｐゴシック"/>
            <family val="3"/>
          </rPr>
          <t xml:space="preserve">
多摩地区の場合、○を移動してください。</t>
        </r>
      </text>
    </comment>
    <comment ref="T13" authorId="1">
      <text>
        <r>
          <rPr>
            <b/>
            <sz val="9"/>
            <rFont val="ＭＳ Ｐゴシック"/>
            <family val="3"/>
          </rPr>
          <t xml:space="preserve">郵便番号
</t>
        </r>
        <r>
          <rPr>
            <sz val="9"/>
            <rFont val="ＭＳ Ｐゴシック"/>
            <family val="3"/>
          </rPr>
          <t>「-」ハイフン無しで入力しても自動的に「-」が入ります。</t>
        </r>
      </text>
    </comment>
    <comment ref="AO32" authorId="1">
      <text>
        <r>
          <rPr>
            <b/>
            <sz val="9"/>
            <rFont val="ＭＳ Ｐゴシック"/>
            <family val="3"/>
          </rPr>
          <t>収容能力</t>
        </r>
        <r>
          <rPr>
            <sz val="9"/>
            <rFont val="ＭＳ Ｐゴシック"/>
            <family val="3"/>
          </rPr>
          <t xml:space="preserve">
８ページを参照しています。</t>
        </r>
      </text>
    </comment>
    <comment ref="C30" authorId="1">
      <text>
        <r>
          <rPr>
            <b/>
            <sz val="9"/>
            <rFont val="ＭＳ Ｐゴシック"/>
            <family val="3"/>
          </rPr>
          <t>営業所の位置</t>
        </r>
        <r>
          <rPr>
            <sz val="9"/>
            <rFont val="ＭＳ Ｐゴシック"/>
            <family val="3"/>
          </rPr>
          <t xml:space="preserve">
上記の住所を参照しています。</t>
        </r>
      </text>
    </comment>
    <comment ref="K34" authorId="1">
      <text>
        <r>
          <rPr>
            <b/>
            <sz val="9"/>
            <rFont val="ＭＳ Ｐゴシック"/>
            <family val="3"/>
          </rPr>
          <t xml:space="preserve">団体名
</t>
        </r>
        <r>
          <rPr>
            <sz val="9"/>
            <rFont val="ＭＳ Ｐゴシック"/>
            <family val="3"/>
          </rPr>
          <t>改行するには、Alt＋Enterキー</t>
        </r>
      </text>
    </comment>
    <comment ref="C32" authorId="1">
      <text>
        <r>
          <rPr>
            <b/>
            <sz val="9"/>
            <rFont val="ＭＳ Ｐゴシック"/>
            <family val="3"/>
          </rPr>
          <t xml:space="preserve">車庫の位置
</t>
        </r>
        <r>
          <rPr>
            <sz val="9"/>
            <rFont val="ＭＳ Ｐゴシック"/>
            <family val="3"/>
          </rPr>
          <t>８ページを参照しています。</t>
        </r>
      </text>
    </comment>
    <comment ref="AI7" authorId="1">
      <text>
        <r>
          <rPr>
            <b/>
            <sz val="9"/>
            <rFont val="ＭＳ Ｐゴシック"/>
            <family val="3"/>
          </rPr>
          <t>申請日</t>
        </r>
        <r>
          <rPr>
            <sz val="9"/>
            <rFont val="ＭＳ Ｐゴシック"/>
            <family val="3"/>
          </rPr>
          <t xml:space="preserve">
入力する場合
「h18/5/25」のように
入力してください。</t>
        </r>
      </text>
    </comment>
  </commentList>
</comments>
</file>

<file path=xl/comments4.xml><?xml version="1.0" encoding="utf-8"?>
<comments xmlns="http://schemas.openxmlformats.org/spreadsheetml/2006/main">
  <authors>
    <author>nakadai</author>
  </authors>
  <commentList>
    <comment ref="H4" authorId="0">
      <text>
        <r>
          <rPr>
            <b/>
            <sz val="9"/>
            <rFont val="ＭＳ Ｐゴシック"/>
            <family val="3"/>
          </rPr>
          <t>生年月日</t>
        </r>
        <r>
          <rPr>
            <sz val="9"/>
            <rFont val="ＭＳ Ｐゴシック"/>
            <family val="3"/>
          </rPr>
          <t xml:space="preserve">
「ｓ35/1/25」のように日付として入力してください。</t>
        </r>
      </text>
    </comment>
    <comment ref="W19" authorId="0">
      <text>
        <r>
          <rPr>
            <b/>
            <sz val="9"/>
            <rFont val="ＭＳ Ｐゴシック"/>
            <family val="3"/>
          </rPr>
          <t>同居・別居の別</t>
        </r>
        <r>
          <rPr>
            <sz val="9"/>
            <rFont val="ＭＳ Ｐゴシック"/>
            <family val="3"/>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text>
        <r>
          <rPr>
            <b/>
            <sz val="9"/>
            <rFont val="ＭＳ Ｐゴシック"/>
            <family val="3"/>
          </rPr>
          <t>開始年月日</t>
        </r>
        <r>
          <rPr>
            <sz val="9"/>
            <rFont val="ＭＳ Ｐゴシック"/>
            <family val="3"/>
          </rPr>
          <t xml:space="preserve">
「ｈ1/5/3」のように日付として入力してください。</t>
        </r>
      </text>
    </comment>
    <comment ref="A9" authorId="0">
      <text>
        <r>
          <rPr>
            <b/>
            <sz val="9"/>
            <rFont val="ＭＳ Ｐゴシック"/>
            <family val="3"/>
          </rPr>
          <t>自年月日</t>
        </r>
        <r>
          <rPr>
            <sz val="9"/>
            <rFont val="ＭＳ Ｐゴシック"/>
            <family val="3"/>
          </rPr>
          <t xml:space="preserve">
「ｈ10/1/25」のように日付として入力してください。</t>
        </r>
      </text>
    </comment>
    <comment ref="I9" authorId="0">
      <text>
        <r>
          <rPr>
            <b/>
            <sz val="9"/>
            <rFont val="ＭＳ Ｐゴシック"/>
            <family val="3"/>
          </rPr>
          <t>至年月日</t>
        </r>
        <r>
          <rPr>
            <sz val="9"/>
            <rFont val="ＭＳ Ｐゴシック"/>
            <family val="3"/>
          </rPr>
          <t xml:space="preserve">
現在在職中でない場合、
至年月日に「h18/5/3」のように日付として上書きしてください。</t>
        </r>
      </text>
    </comment>
    <comment ref="S9" authorId="0">
      <text>
        <r>
          <rPr>
            <b/>
            <sz val="9"/>
            <rFont val="ＭＳ Ｐゴシック"/>
            <family val="3"/>
          </rPr>
          <t xml:space="preserve">勤務年月数
</t>
        </r>
        <r>
          <rPr>
            <sz val="9"/>
            <rFont val="ＭＳ Ｐゴシック"/>
            <family val="3"/>
          </rPr>
          <t>計算結果に誤りがある場合、
「ツール」メニュー、「保護」、「シート保護の解除」を
クリックして、保護を解除した後、
直接数値を上書入力してください。</t>
        </r>
      </text>
    </comment>
    <comment ref="U5" authorId="0">
      <text>
        <r>
          <rPr>
            <b/>
            <sz val="9"/>
            <rFont val="ＭＳ Ｐゴシック"/>
            <family val="3"/>
          </rPr>
          <t>本籍地</t>
        </r>
        <r>
          <rPr>
            <sz val="9"/>
            <rFont val="ＭＳ Ｐゴシック"/>
            <family val="3"/>
          </rPr>
          <t xml:space="preserve">
東京都以外の場合、「○」を移動させてください。</t>
        </r>
      </text>
    </comment>
    <comment ref="AK21"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 xml:space="preserve">マークが表示されますので、任意の位置まで移動させてください。
</t>
        </r>
      </text>
    </comment>
    <comment ref="AR12"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 マークが表示されますので、任意の位置まで移動させてください。
</t>
        </r>
      </text>
    </comment>
    <comment ref="AC9" authorId="0">
      <text>
        <r>
          <rPr>
            <b/>
            <sz val="9"/>
            <rFont val="ＭＳ Ｐゴシック"/>
            <family val="3"/>
          </rPr>
          <t>勤務先名</t>
        </r>
        <r>
          <rPr>
            <sz val="9"/>
            <rFont val="ＭＳ Ｐゴシック"/>
            <family val="3"/>
          </rPr>
          <t xml:space="preserve">
途中で改行するには、Alt＋Enterキー</t>
        </r>
      </text>
    </comment>
  </commentList>
</comments>
</file>

<file path=xl/comments6.xml><?xml version="1.0" encoding="utf-8"?>
<comments xmlns="http://schemas.openxmlformats.org/spreadsheetml/2006/main">
  <authors>
    <author>nakadai</author>
  </authors>
  <commentList>
    <comment ref="AE5" authorId="0">
      <text>
        <r>
          <rPr>
            <sz val="9"/>
            <rFont val="ＭＳ Ｐゴシック"/>
            <family val="3"/>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text>
        <r>
          <rPr>
            <sz val="9"/>
            <rFont val="ＭＳ Ｐゴシック"/>
            <family val="3"/>
          </rPr>
          <t>評価証明書に記載されている、評価額、専有床面積及び
持分を、そのまま記載してください。
持分が不明の場合は、登記簿謄本等が必要になります。</t>
        </r>
      </text>
    </comment>
  </commentList>
</comments>
</file>

<file path=xl/comments7.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T14" authorId="0">
      <text>
        <r>
          <rPr>
            <b/>
            <sz val="9"/>
            <rFont val="ＭＳ Ｐゴシック"/>
            <family val="3"/>
          </rPr>
          <t xml:space="preserve">勤務年月数
</t>
        </r>
        <r>
          <rPr>
            <sz val="9"/>
            <rFont val="ＭＳ Ｐゴシック"/>
            <family val="3"/>
          </rPr>
          <t xml:space="preserve">計算しています。
最終行に合計が表示されます。
</t>
        </r>
      </text>
    </comment>
    <comment ref="B14" authorId="0">
      <text>
        <r>
          <rPr>
            <b/>
            <sz val="9"/>
            <rFont val="ＭＳ Ｐゴシック"/>
            <family val="3"/>
          </rPr>
          <t>自年月日</t>
        </r>
        <r>
          <rPr>
            <sz val="9"/>
            <rFont val="ＭＳ Ｐゴシック"/>
            <family val="3"/>
          </rPr>
          <t xml:space="preserve">
「ｈ10/1/25」のように日付として入力してください。</t>
        </r>
      </text>
    </comment>
    <comment ref="J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至年月日に「h18/5/3」のように日付として入力してください。</t>
        </r>
      </text>
    </comment>
    <comment ref="T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してください。
「ツール」メニュー、「保護」、「シート保護の解除」をクリックして、
保護を解除した後に入力してください。</t>
        </r>
      </text>
    </comment>
    <comment ref="AD14" authorId="0">
      <text>
        <r>
          <rPr>
            <b/>
            <sz val="9"/>
            <rFont val="ＭＳ Ｐゴシック"/>
            <family val="3"/>
          </rPr>
          <t>勤務先名</t>
        </r>
        <r>
          <rPr>
            <sz val="9"/>
            <rFont val="ＭＳ Ｐゴシック"/>
            <family val="3"/>
          </rPr>
          <t xml:space="preserve">
途中で改行するには、Alt＋Enterキー</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List>
</comments>
</file>

<file path=xl/comments8.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B14" authorId="0">
      <text>
        <r>
          <rPr>
            <b/>
            <sz val="9"/>
            <rFont val="ＭＳ Ｐゴシック"/>
            <family val="3"/>
          </rPr>
          <t>自年月日</t>
        </r>
        <r>
          <rPr>
            <sz val="9"/>
            <rFont val="ＭＳ Ｐゴシック"/>
            <family val="3"/>
          </rPr>
          <t xml:space="preserve">
「ｈ10/1/25」のように日付として入力してください。</t>
        </r>
      </text>
    </comment>
    <comment ref="I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至年月日に「h18/5/3」のように日付として入力してください。</t>
        </r>
      </text>
    </comment>
    <comment ref="R14" authorId="0">
      <text>
        <r>
          <rPr>
            <b/>
            <sz val="9"/>
            <rFont val="ＭＳ Ｐゴシック"/>
            <family val="3"/>
          </rPr>
          <t xml:space="preserve">勤務年月数
</t>
        </r>
        <r>
          <rPr>
            <sz val="9"/>
            <rFont val="ＭＳ Ｐゴシック"/>
            <family val="3"/>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text>
        <r>
          <rPr>
            <b/>
            <sz val="9"/>
            <rFont val="ＭＳ Ｐゴシック"/>
            <family val="3"/>
          </rPr>
          <t>勤務先名</t>
        </r>
        <r>
          <rPr>
            <sz val="9"/>
            <rFont val="ＭＳ Ｐゴシック"/>
            <family val="3"/>
          </rPr>
          <t xml:space="preserve">
途中で改行するには、Alt＋Enterキー</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 xml:space="preserve">してください。
「ツール」メニュー、「保護」、「シート保護の解除」をクリックして、
保護を解除した後に入力してください。
</t>
        </r>
        <r>
          <rPr>
            <b/>
            <sz val="9"/>
            <rFont val="ＭＳ Ｐゴシック"/>
            <family val="3"/>
          </rPr>
          <t>※記載例について</t>
        </r>
        <r>
          <rPr>
            <sz val="9"/>
            <rFont val="ＭＳ Ｐゴシック"/>
            <family val="3"/>
          </rPr>
          <t xml:space="preserve">
　免停の場合の記載例を示してありますが、
　勤務年月数は減算しておりません。
　実際には、減算した後の日数等を入力してください。</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 ref="R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List>
</comments>
</file>

<file path=xl/comments9.xml><?xml version="1.0" encoding="utf-8"?>
<comments xmlns="http://schemas.openxmlformats.org/spreadsheetml/2006/main">
  <authors>
    <author>nakadai</author>
  </authors>
  <commentList>
    <comment ref="F24" authorId="0">
      <text>
        <r>
          <rPr>
            <sz val="9"/>
            <rFont val="ＭＳ Ｐゴシック"/>
            <family val="3"/>
          </rPr>
          <t>該当する場合、
欄外（右側）にある○を移動して使用してください。</t>
        </r>
      </text>
    </comment>
  </commentList>
</comments>
</file>

<file path=xl/sharedStrings.xml><?xml version="1.0" encoding="utf-8"?>
<sst xmlns="http://schemas.openxmlformats.org/spreadsheetml/2006/main" count="975" uniqueCount="501">
  <si>
    <t>整理番号</t>
  </si>
  <si>
    <t>地理試験免除</t>
  </si>
  <si>
    <t>車庫未確保</t>
  </si>
  <si>
    <t>関東運輸局</t>
  </si>
  <si>
    <t>局長</t>
  </si>
  <si>
    <t>殿</t>
  </si>
  <si>
    <t>[〒</t>
  </si>
  <si>
    <t>]</t>
  </si>
  <si>
    <t>TEL</t>
  </si>
  <si>
    <t>住所</t>
  </si>
  <si>
    <t>名称</t>
  </si>
  <si>
    <t>氏名</t>
  </si>
  <si>
    <t>タクシー</t>
  </si>
  <si>
    <t>東京</t>
  </si>
  <si>
    <t>印</t>
  </si>
  <si>
    <t>一般乗用旅客自動車運送事業経営許可申請書</t>
  </si>
  <si>
    <t>事業の種別</t>
  </si>
  <si>
    <t>一般乗用旅客自動車運送事業（１人１車制個人タクシー事業に限る。）</t>
  </si>
  <si>
    <t>特別区・武三交通圏</t>
  </si>
  <si>
    <t>北多摩交通圏</t>
  </si>
  <si>
    <t>南多摩交通圏</t>
  </si>
  <si>
    <t>収容能力</t>
  </si>
  <si>
    <t>㎡</t>
  </si>
  <si>
    <t>団体名</t>
  </si>
  <si>
    <t>団体番号</t>
  </si>
  <si>
    <t>電話番号</t>
  </si>
  <si>
    <t>事務取扱担当者</t>
  </si>
  <si>
    <t>-</t>
  </si>
  <si>
    <t>03</t>
  </si>
  <si>
    <t>支局受付印</t>
  </si>
  <si>
    <t>局受付印</t>
  </si>
  <si>
    <t>＜１＞</t>
  </si>
  <si>
    <t xml:space="preserve"> 営業区域</t>
  </si>
  <si>
    <t xml:space="preserve"> 営業所の位置</t>
  </si>
  <si>
    <t xml:space="preserve"> 車庫の位置</t>
  </si>
  <si>
    <t>イ.</t>
  </si>
  <si>
    <t>ロ.</t>
  </si>
  <si>
    <t>ハ.</t>
  </si>
  <si>
    <t>履歴書等</t>
  </si>
  <si>
    <t>氏名</t>
  </si>
  <si>
    <t>生年月日</t>
  </si>
  <si>
    <t>本籍地</t>
  </si>
  <si>
    <t>現住所</t>
  </si>
  <si>
    <t>家族の氏名</t>
  </si>
  <si>
    <t>ふりがな</t>
  </si>
  <si>
    <t>年令</t>
  </si>
  <si>
    <t>申請日現在　満</t>
  </si>
  <si>
    <t>生</t>
  </si>
  <si>
    <t>勤務年月数</t>
  </si>
  <si>
    <t>･</t>
  </si>
  <si>
    <t>勤務先名</t>
  </si>
  <si>
    <t>＜２＞</t>
  </si>
  <si>
    <t>同居･別居の別</t>
  </si>
  <si>
    <t>同居又は別居の
開始年月日</t>
  </si>
  <si>
    <t>備考(別居の理由等)</t>
  </si>
  <si>
    <t>ヶ月</t>
  </si>
  <si>
    <t>才</t>
  </si>
  <si>
    <t>同</t>
  </si>
  <si>
    <t>別</t>
  </si>
  <si>
    <t>年 令</t>
  </si>
  <si>
    <t>続　柄</t>
  </si>
  <si>
    <t>・</t>
  </si>
  <si>
    <t>長男</t>
  </si>
  <si>
    <t>江戸川区</t>
  </si>
  <si>
    <t>男 ・ 女</t>
  </si>
  <si>
    <t>都 ・ 道 ・ 府 ・ 県</t>
  </si>
  <si>
    <t>勤 務 地</t>
  </si>
  <si>
    <t>職　種</t>
  </si>
  <si>
    <r>
      <t>職　　　　　　　　　歴</t>
    </r>
    <r>
      <rPr>
        <sz val="12"/>
        <rFont val="ＭＳ 明朝"/>
        <family val="1"/>
      </rPr>
      <t>　</t>
    </r>
    <r>
      <rPr>
        <sz val="11"/>
        <rFont val="ＭＳ 明朝"/>
        <family val="1"/>
      </rPr>
      <t>（新しいものから記載すること）</t>
    </r>
  </si>
  <si>
    <t>項目</t>
  </si>
  <si>
    <t>預貯金</t>
  </si>
  <si>
    <t>不動産</t>
  </si>
  <si>
    <t>その他</t>
  </si>
  <si>
    <t>円</t>
  </si>
  <si>
    <t>種類</t>
  </si>
  <si>
    <t>金額</t>
  </si>
  <si>
    <t>摘要</t>
  </si>
  <si>
    <t>定期預金等</t>
  </si>
  <si>
    <t>土地</t>
  </si>
  <si>
    <t>建物</t>
  </si>
  <si>
    <t>１人１車制個人タクシー事業の営業に関する宣誓書</t>
  </si>
  <si>
    <t>他人に運転させるものでなく、私が運転し営業することを宣誓します。</t>
  </si>
  <si>
    <t>　一般乗用旅客自動車運送事業の経営について、事業用自動車を営業のために</t>
  </si>
  <si>
    <t>氏　　名（自署）</t>
  </si>
  <si>
    <t>欠格事由に関する宣誓書</t>
  </si>
  <si>
    <t>道路運送法第７条（欠格事由）に該当しないことを宣誓します。</t>
  </si>
  <si>
    <t>＜３＞</t>
  </si>
  <si>
    <t>申請日以前１０年間の無事故・無違反歴</t>
  </si>
  <si>
    <t>申請日まで</t>
  </si>
  <si>
    <t>２．運転経歴</t>
  </si>
  <si>
    <t>（１）運転経歴（新しいものから記載すること。）</t>
  </si>
  <si>
    <t>勤務先名（事業所名）</t>
  </si>
  <si>
    <t>ﾊｲ･ﾀｸ･ﾊﾞｽ他</t>
  </si>
  <si>
    <t>ﾊｲ･ﾀｸ</t>
  </si>
  <si>
    <t>＜４＞</t>
  </si>
  <si>
    <r>
      <t>１．無事故・無違反歴</t>
    </r>
    <r>
      <rPr>
        <sz val="11"/>
        <rFont val="ＭＳ 明朝"/>
        <family val="1"/>
      </rPr>
      <t>（４０才未満の場合）</t>
    </r>
  </si>
  <si>
    <t>～</t>
  </si>
  <si>
    <t>（２）運行管理者又は整備管理者として勤務した期間</t>
  </si>
  <si>
    <t>３．法令の遵守状況</t>
  </si>
  <si>
    <t>（１）</t>
  </si>
  <si>
    <t>法令違反による処分の有無及び処分の内容等</t>
  </si>
  <si>
    <t>　道路運送法又は貨物自動車運送事業法の違反による輸送施設の使用停止以上の処分又は使用制限（禁止）の処分</t>
  </si>
  <si>
    <t>年</t>
  </si>
  <si>
    <t>月</t>
  </si>
  <si>
    <t>日)</t>
  </si>
  <si>
    <t>　申請日以前５年間における次の法令違反による処分</t>
  </si>
  <si>
    <t>（２）</t>
  </si>
  <si>
    <t>日処分)</t>
  </si>
  <si>
    <t>①</t>
  </si>
  <si>
    <t>イ</t>
  </si>
  <si>
    <t>ロ</t>
  </si>
  <si>
    <t>　道路交通法の違反による運転免許の取消し処分</t>
  </si>
  <si>
    <t>ハ</t>
  </si>
  <si>
    <t>　タクシー業務適正化特別措置法の違反による登録の取消し処分及びこれに伴う登録の禁止処分</t>
  </si>
  <si>
    <t>ニ</t>
  </si>
  <si>
    <t>　自動車運転代行業の業務の適正化に関する法律の違反による営業の停止命令又は営業の廃止命令の処分</t>
  </si>
  <si>
    <t>ホ</t>
  </si>
  <si>
    <t>ヘ</t>
  </si>
  <si>
    <t>　自らの行為により、その雇用主が受けた道路運送法、貨物自動車運送事業法又はタクシー業務適正化特別措置法に基づく輸送施設の使用停止以上の処分</t>
  </si>
  <si>
    <t>判決年月日</t>
  </si>
  <si>
    <t>(</t>
  </si>
  <si>
    <t>上記</t>
  </si>
  <si>
    <t>の処分がある</t>
  </si>
  <si>
    <t>その内容</t>
  </si>
  <si>
    <t>(</t>
  </si>
  <si>
    <t>)</t>
  </si>
  <si>
    <t>行政処分年月日</t>
  </si>
  <si>
    <t>②</t>
  </si>
  <si>
    <t>　申請日の５年前より前に上記イ～ヘの処分を受けたことが（ある　・　ない）</t>
  </si>
  <si>
    <t>③</t>
  </si>
  <si>
    <t>日間</t>
  </si>
  <si>
    <t>申請日以前３年間における道路交通法違反による処分の有無及び処分の内容</t>
  </si>
  <si>
    <t>免許停止</t>
  </si>
  <si>
    <t>ない</t>
  </si>
  <si>
    <t>ある</t>
  </si>
  <si>
    <t>上記（１）の①のロ以外の処分</t>
  </si>
  <si>
    <t>反則点</t>
  </si>
  <si>
    <t>反則金</t>
  </si>
  <si>
    <t>罰金</t>
  </si>
  <si>
    <t>（３）</t>
  </si>
  <si>
    <t>により、現に公訴を提起されて</t>
  </si>
  <si>
    <t>いること</t>
  </si>
  <si>
    <t>起訴年月日</t>
  </si>
  <si>
    <t>法令遵守に関する宣誓書</t>
  </si>
  <si>
    <t>　刑法、暴力行為等処罰に関する法律、麻薬及び向精神薬取締法、覚せい剤取締法、売春防止法、銃砲刀剣類所持等取締法、その他これらに準ずる法令の違反による処分</t>
  </si>
  <si>
    <t>　上記②で処分を受けていた場合に、その処分は申請日の５年前より前に終了して
（いる　・　いない）</t>
  </si>
  <si>
    <t>＜５＞</t>
  </si>
  <si>
    <t>上記（１）及び（２）の違反</t>
  </si>
  <si>
    <t>の処分はない</t>
  </si>
  <si>
    <t>４．資　金　計　画</t>
  </si>
  <si>
    <t>（１）事業の開始に要する資金</t>
  </si>
  <si>
    <t>株券･債権等</t>
  </si>
  <si>
    <t>名義</t>
  </si>
  <si>
    <t>金額</t>
  </si>
  <si>
    <t>合計</t>
  </si>
  <si>
    <t xml:space="preserve"> ②　株券・債権等</t>
  </si>
  <si>
    <t xml:space="preserve"> ①　預　貯　金</t>
  </si>
  <si>
    <t>（２）資金の調達方法（全額自己資金を充当する。）</t>
  </si>
  <si>
    <t>預貯金の種類</t>
  </si>
  <si>
    <t>設備資金</t>
  </si>
  <si>
    <t>運転資金</t>
  </si>
  <si>
    <t>保険料等</t>
  </si>
  <si>
    <t>事故共済掛金</t>
  </si>
  <si>
    <t>加入保険額または補償額</t>
  </si>
  <si>
    <t>対　人</t>
  </si>
  <si>
    <t>財産に対する免責額</t>
  </si>
  <si>
    <t>万円</t>
  </si>
  <si>
    <t>車庫に要
する資金</t>
  </si>
  <si>
    <t>万円、対 物</t>
  </si>
  <si>
    <t>１２ヶ月分</t>
  </si>
  <si>
    <t>任意保険料</t>
  </si>
  <si>
    <t>自動車損害賠償責任保険料</t>
  </si>
  <si>
    <t>東京都個人タクシー交通共済協同組合</t>
  </si>
  <si>
    <t xml:space="preserve">車両購入の頭金等、運賃メーター器・車両修理工具・消火器・金庫の購入資金等設備に要する資金
</t>
  </si>
  <si>
    <t xml:space="preserve">燃料費、油脂費、修繕費、その他運送経費・諸負担金、事務用品購入費等
</t>
  </si>
  <si>
    <t xml:space="preserve">車庫の新築、改造、舗装、借入の権利金、敷金、賃貸料等車庫に要する資金
</t>
  </si>
  <si>
    <t>＜６＞</t>
  </si>
  <si>
    <t>＜７＞</t>
  </si>
  <si>
    <t>営業所の位置</t>
  </si>
  <si>
    <t>居住開始年月日</t>
  </si>
  <si>
    <t>現住所に居住したのは</t>
  </si>
  <si>
    <t>昭和</t>
  </si>
  <si>
    <t>平成</t>
  </si>
  <si>
    <t>日から</t>
  </si>
  <si>
    <t>営業所（住居）の確保</t>
  </si>
  <si>
    <t>自己所有</t>
  </si>
  <si>
    <t>他人所有</t>
  </si>
  <si>
    <t>５．営　業　所</t>
  </si>
  <si>
    <t>６．健 康 状 況</t>
  </si>
  <si>
    <t>胸部疾患、心臓疾患、血圧障害、その他</t>
  </si>
  <si>
    <t>個人タクシー事業の遂行に支障のある症状</t>
  </si>
  <si>
    <r>
      <t>a</t>
    </r>
    <r>
      <rPr>
        <sz val="12"/>
        <rFont val="ＭＳ 明朝"/>
        <family val="1"/>
      </rPr>
      <t>．ある</t>
    </r>
  </si>
  <si>
    <r>
      <t>b</t>
    </r>
    <r>
      <rPr>
        <sz val="12"/>
        <rFont val="ＭＳ 明朝"/>
        <family val="1"/>
      </rPr>
      <t>．ない</t>
    </r>
  </si>
  <si>
    <t>７．運転に関する適性診断</t>
  </si>
  <si>
    <t>受診場所</t>
  </si>
  <si>
    <t>自動車事故対策機構</t>
  </si>
  <si>
    <t>支所</t>
  </si>
  <si>
    <t>８．事業用自動車</t>
  </si>
  <si>
    <t>事業用自動車の使用権原</t>
  </si>
  <si>
    <t>購　入</t>
  </si>
  <si>
    <t>９．車　　庫</t>
  </si>
  <si>
    <t>車庫の状況</t>
  </si>
  <si>
    <t>営業所と車庫の距離</t>
  </si>
  <si>
    <t>車庫の位置</t>
  </si>
  <si>
    <t>a．支障がある</t>
  </si>
  <si>
    <t>b．支障がない</t>
  </si>
  <si>
    <t>m） × 奥行（</t>
  </si>
  <si>
    <t>間口（</t>
  </si>
  <si>
    <t>イ．公 道（幅員</t>
  </si>
  <si>
    <t>前面道路</t>
  </si>
  <si>
    <t>タクシー車両</t>
  </si>
  <si>
    <t>の通行に</t>
  </si>
  <si>
    <t>（</t>
  </si>
  <si>
    <t>・</t>
  </si>
  <si>
    <t>リース</t>
  </si>
  <si>
    <t>）</t>
  </si>
  <si>
    <t>（直線で</t>
  </si>
  <si>
    <t>m）</t>
  </si>
  <si>
    <t>m）＝</t>
  </si>
  <si>
    <t>㎡</t>
  </si>
  <si>
    <t>m）</t>
  </si>
  <si>
    <t>a．ある</t>
  </si>
  <si>
    <t>b．ない</t>
  </si>
  <si>
    <t>通行の承諾が</t>
  </si>
  <si>
    <t>接続する公道の幅員が</t>
  </si>
  <si>
    <t>(</t>
  </si>
  <si>
    <t>)mでタクシー車両</t>
  </si>
  <si>
    <t>ロ．私 道（幅員</t>
  </si>
  <si>
    <t>関係法令</t>
  </si>
  <si>
    <t>建築基準法、農地法等</t>
  </si>
  <si>
    <t>a．適</t>
  </si>
  <si>
    <t>b．不適</t>
  </si>
  <si>
    <t>車庫の確保</t>
  </si>
  <si>
    <t>a．自　己　所　有</t>
  </si>
  <si>
    <t>b．他　人　所　有</t>
  </si>
  <si>
    <t>関係法令に関する宣誓書</t>
  </si>
  <si>
    <t>申請車庫については、上記のとおり関係法令に適合していることを宣誓します。</t>
  </si>
  <si>
    <t>＜８＞</t>
  </si>
  <si>
    <t>車庫の写真貼付</t>
  </si>
  <si>
    <t>正面、側面の他、区画、収容能力及び車庫の出入口の状況を撮影し</t>
  </si>
  <si>
    <t>明らかにしたもの。</t>
  </si>
  <si>
    <t>収容能力の状況については、車両を格納した状態で撮影したもの。</t>
  </si>
  <si>
    <t>営業所の写真貼付</t>
  </si>
  <si>
    <t>[建物正面及び営業所として使用する部屋の状況を撮影したもの。]</t>
  </si>
  <si>
    <t>＜９＞</t>
  </si>
  <si>
    <t>営業所（住居）車庫の案内図及び平面図</t>
  </si>
  <si>
    <t>案内図（営業所及び車庫の位置）</t>
  </si>
  <si>
    <t>平面図（車　庫）</t>
  </si>
  <si>
    <t>（注）</t>
  </si>
  <si>
    <t>案内図は営業所（住居）と車庫の位置、その間の距離、付近の主要建物、車庫</t>
  </si>
  <si>
    <t>への出入路等を記入すること。</t>
  </si>
  <si>
    <t>車庫の区画、寸法及び車庫前面の道路幅員を記入すること。</t>
  </si>
  <si>
    <t>共同車庫の場合は全体を記入し、既に個人タクシーが収容されているときは、</t>
  </si>
  <si>
    <t>その箇所に当該車両のナンバー及び名称を記入すること。</t>
  </si>
  <si>
    <t>東京都豊島区巣鴨1-12-1</t>
  </si>
  <si>
    <t>点</t>
  </si>
  <si>
    <t>＜１０＞</t>
  </si>
  <si>
    <t>定期預金</t>
  </si>
  <si>
    <t>太平洋銀行板橋支店</t>
  </si>
  <si>
    <t>上記 イ～へ</t>
  </si>
  <si>
    <t>銀　行　等</t>
  </si>
  <si>
    <t>発　行　者</t>
  </si>
  <si>
    <t>預 入 年 月 日</t>
  </si>
  <si>
    <t>取 得 年 月 日</t>
  </si>
  <si>
    <t>自 年 月 日</t>
  </si>
  <si>
    <t>至 年 月 日</t>
  </si>
  <si>
    <t>普通預貯金</t>
  </si>
  <si>
    <t>現在</t>
  </si>
  <si>
    <t>㈱○○交通 江戸川(営)</t>
  </si>
  <si>
    <t>妻</t>
  </si>
  <si>
    <t>44</t>
  </si>
  <si>
    <t>15</t>
  </si>
  <si>
    <t>･</t>
  </si>
  <si>
    <t>東京主管</t>
  </si>
  <si>
    <r>
      <t>資　　産　　目　　録　</t>
    </r>
    <r>
      <rPr>
        <sz val="12"/>
        <rFont val="ＭＳ 明朝"/>
        <family val="1"/>
      </rPr>
      <t>（申請日現在）</t>
    </r>
  </si>
  <si>
    <t xml:space="preserve">　法令遵守については、上記のとおり相違ないことを宣誓します。
　なお、宣誓日以降処分日までの間に上記に掲げる処分等を受けた場合には、直ちに報告いたします。
</t>
  </si>
  <si>
    <t>昭和・平成　年　月　日</t>
  </si>
  <si>
    <t>経営許可申請書の取扱方法について</t>
  </si>
  <si>
    <t>　このファイルは、個人タクシー経営許可申請書の記載例です。
以下の点にご注意の上、ご使用ください。</t>
  </si>
  <si>
    <t>ご使用に当たっては、ファイルを名前を付けて保存したうえで行ってください。</t>
  </si>
  <si>
    <t>氏名、住所等複数箇所に記載が必要な事項は、最初の項目に入力することで、次の箇所では入力することなく参照するようになっております。</t>
  </si>
  <si>
    <t>計算等について、正確を期しておりますが、責任は負いかねますので必ず再確認をしてください。</t>
  </si>
  <si>
    <t>社団法人東京都個人タクシー協会</t>
  </si>
  <si>
    <r>
      <t>記載例を参考に入力していただきますが、該当事項がない項目等で、</t>
    </r>
    <r>
      <rPr>
        <b/>
        <sz val="12"/>
        <color indexed="12"/>
        <rFont val="ＭＳ Ｐゴシック"/>
        <family val="3"/>
      </rPr>
      <t>記載例を削除し忘れのないようご注意ください。</t>
    </r>
  </si>
  <si>
    <t>入力項目以外は保護をかけて誤入力の防止をしております。</t>
  </si>
  <si>
    <t>随時、バージョンアップをしたいと考えますので、ご意見・ご要望がありましたら社団法人東京都個人タクシー協会までご連絡ください。
なお、バージョンアップをした際にはホームページに掲載いたします。</t>
  </si>
  <si>
    <t>豊島区</t>
  </si>
  <si>
    <t>このファイルに申請者の各事項を入力・印刷して、経営許可申請書としてご使用いただけます。</t>
  </si>
  <si>
    <t>㈱○○交通 葛飾(営)</t>
  </si>
  <si>
    <t>葛飾区</t>
  </si>
  <si>
    <t>個人△△タクシー</t>
  </si>
  <si>
    <t>免停</t>
  </si>
  <si>
    <t>年令や勤務年月数等は自動的に計算しておりますが、免停や休職等により運転経歴に算入できない期間がある等の理由により正しく計算されない場合があります。</t>
  </si>
  <si>
    <t>12,300.04㎡　持分 5678/246000
本人 1/2　妻 1/4
東京一郎（実父）1/4　</t>
  </si>
  <si>
    <t xml:space="preserve">87.65㎡
本人 1/2　妻 1/4
東京一郎（実父）1/4 </t>
  </si>
  <si>
    <t>日個連東京都交通共済協同組合</t>
  </si>
  <si>
    <t>正しく計算されない場合には、保護を解除したうえで直接数値等を入力してください。
合計は計算されます。</t>
  </si>
  <si>
    <t>H11.5/1～5/29の29日間</t>
  </si>
  <si>
    <t>国道17号線</t>
  </si>
  <si>
    <t xml:space="preserve">画面上にコメントが表示されておりますが、コメントは印刷されません。
一括非表示にするには、「ツール」「オプション」「表示タブ」「コメント」「コメントマークのみ」をチェックすると、すべてのワークシートでカーソルを合わせた時のみ表示されるようになります。 
</t>
  </si>
  <si>
    <t>平成　年　月　日</t>
  </si>
  <si>
    <t>バージョンアップ</t>
  </si>
  <si>
    <r>
      <t xml:space="preserve">様式 </t>
    </r>
    <r>
      <rPr>
        <sz val="12"/>
        <rFont val="Century"/>
        <family val="1"/>
      </rPr>
      <t>9-1</t>
    </r>
  </si>
  <si>
    <t>許可年月日</t>
  </si>
  <si>
    <t>許可番号</t>
  </si>
  <si>
    <t>許可期限</t>
  </si>
  <si>
    <t>ＴＥＬ</t>
  </si>
  <si>
    <t>（譲受人）</t>
  </si>
  <si>
    <t>（譲渡人）</t>
  </si>
  <si>
    <t>譲渡譲受認可申請書</t>
  </si>
  <si>
    <t>一般乗用旅客自動車運送事業（１人１車制個人タクシー事業に限る。）の</t>
  </si>
  <si>
    <t>　今般、一般乗用旅客自動車運送事業（１人１車制個人タクシー事業に限る。）の譲渡及び譲受の認可を受けたく、道路運送法第３６条及び同法施行規則第２２条の規定に基づき、下記のとおり申請いたします。</t>
  </si>
  <si>
    <t>にほんいちろう</t>
  </si>
  <si>
    <t>日本一郎</t>
  </si>
  <si>
    <t>日本</t>
  </si>
  <si>
    <t>号</t>
  </si>
  <si>
    <t>東陸自１旅２第</t>
  </si>
  <si>
    <t>関自旅２第</t>
  </si>
  <si>
    <t>78</t>
  </si>
  <si>
    <t>(〒</t>
  </si>
  <si>
    <t>)</t>
  </si>
  <si>
    <t>タクシー</t>
  </si>
  <si>
    <t>タクシー</t>
  </si>
  <si>
    <r>
      <t xml:space="preserve">様式 </t>
    </r>
    <r>
      <rPr>
        <sz val="12"/>
        <rFont val="Century"/>
        <family val="1"/>
      </rPr>
      <t>9-2</t>
    </r>
  </si>
  <si>
    <t>１．譲渡人及び譲受人の氏名、名称及び住所</t>
  </si>
  <si>
    <t>記</t>
  </si>
  <si>
    <t>タクシー</t>
  </si>
  <si>
    <t>２．事業の種別</t>
  </si>
  <si>
    <t>一般乗用旅客自動車運送事業（１人１車制個人タクシー事業に限る。）</t>
  </si>
  <si>
    <t>３．譲渡及び譲受しようとする事業の種別及び営業区域</t>
  </si>
  <si>
    <t>事業の種別</t>
  </si>
  <si>
    <t>営業区域</t>
  </si>
  <si>
    <t>ロ．</t>
  </si>
  <si>
    <t>ハ．</t>
  </si>
  <si>
    <t>特別区・武三交通圏</t>
  </si>
  <si>
    <t>北多摩交通圏</t>
  </si>
  <si>
    <t>南多摩交通圏</t>
  </si>
  <si>
    <t>４．譲渡価格</t>
  </si>
  <si>
    <t>５．譲渡及び譲受しようとする時期</t>
  </si>
  <si>
    <t>６．譲渡及び譲受を必要とする理由</t>
  </si>
  <si>
    <t>イ．</t>
  </si>
  <si>
    <t>認可の日から</t>
  </si>
  <si>
    <t>日以内</t>
  </si>
  <si>
    <r>
      <t xml:space="preserve">様式 </t>
    </r>
    <r>
      <rPr>
        <sz val="12"/>
        <rFont val="Century"/>
        <family val="1"/>
      </rPr>
      <t>9-3</t>
    </r>
  </si>
  <si>
    <t>７．添付書類</t>
  </si>
  <si>
    <t>（１）譲渡譲受契約書の写</t>
  </si>
  <si>
    <t>（２）譲渡及び譲受価格の明細書</t>
  </si>
  <si>
    <t>（３）許可書（免許状）又は譲渡譲受認可書の写</t>
  </si>
  <si>
    <t>（４）期限変更に係る通知書の写</t>
  </si>
  <si>
    <t>（５）自動車検査証の写</t>
  </si>
  <si>
    <t>（６）診断書</t>
  </si>
  <si>
    <t>（７）運転免許証の写</t>
  </si>
  <si>
    <t>（８）許可申請に準ずる書面</t>
  </si>
  <si>
    <t>巣鴨マンション201</t>
  </si>
  <si>
    <t>9999</t>
  </si>
  <si>
    <t>田中二郎</t>
  </si>
  <si>
    <t>東京都豊島区巣鴨1-2-3 グリーンハイツ202</t>
  </si>
  <si>
    <r>
      <t xml:space="preserve">様式 </t>
    </r>
    <r>
      <rPr>
        <sz val="12"/>
        <rFont val="Century"/>
        <family val="1"/>
      </rPr>
      <t>11-2</t>
    </r>
  </si>
  <si>
    <t>一般乗用旅客自動車運送事業（１人１車制個人タクシー事業に限る。）の</t>
  </si>
  <si>
    <t>譲渡譲受契約書</t>
  </si>
  <si>
    <t>譲渡人</t>
  </si>
  <si>
    <t>譲受人</t>
  </si>
  <si>
    <t>　上記、当事者間において一般乗用旅客自動車運送事業（１人１車制個人タクシー事業に限る。）の譲渡及び譲受に関し、譲渡人を甲、譲受人を乙として、下記のとおり契約する。</t>
  </si>
  <si>
    <t>１．譲渡及び譲受しようとする事業の種別及び営業区域</t>
  </si>
  <si>
    <t>２．譲渡及び譲受しようとする車両・メーター・工具備品並びに価格</t>
  </si>
  <si>
    <t>車両</t>
  </si>
  <si>
    <t>メーター器</t>
  </si>
  <si>
    <t>初度登録年</t>
  </si>
  <si>
    <t>:</t>
  </si>
  <si>
    <t>車名</t>
  </si>
  <si>
    <t>登録番号</t>
  </si>
  <si>
    <t>（</t>
  </si>
  <si>
    <t>昭和・平成</t>
  </si>
  <si>
    <t>）</t>
  </si>
  <si>
    <t>総額</t>
  </si>
  <si>
    <t>工具・備品</t>
  </si>
  <si>
    <t>練馬330あ1234</t>
  </si>
  <si>
    <r>
      <t xml:space="preserve">様式 </t>
    </r>
    <r>
      <rPr>
        <sz val="12"/>
        <rFont val="Century"/>
        <family val="1"/>
      </rPr>
      <t>11-1</t>
    </r>
  </si>
  <si>
    <t>３．譲渡及び譲受の時期は、主務官庁の認可の日から、</t>
  </si>
  <si>
    <t>日以内とする。</t>
  </si>
  <si>
    <t>４．主務官庁の認可の日から、</t>
  </si>
  <si>
    <t>日以内に、上記２．の価格について、乙は甲に対し、</t>
  </si>
  <si>
    <t>(</t>
  </si>
  <si>
    <t>)</t>
  </si>
  <si>
    <t>全額を、現金でもって支払うものとする。</t>
  </si>
  <si>
    <t>円を現金にて支払い、残金</t>
  </si>
  <si>
    <t>円は、</t>
  </si>
  <si>
    <t>甲から乙がこれを引受け、運輸開始後、割賦手形</t>
  </si>
  <si>
    <t>回（月１回分月末</t>
  </si>
  <si>
    <t>支払額</t>
  </si>
  <si>
    <t>円）にて、支払うものとする。</t>
  </si>
  <si>
    <t>５．乙は、認可後</t>
  </si>
  <si>
    <t>　上記、契約の証として、本契約書２通作成し、双方互いに署名捺印のうえ、各々１通を所持するものとする。</t>
  </si>
  <si>
    <t>譲渡人（甲）</t>
  </si>
  <si>
    <t>譲受人（乙）</t>
  </si>
  <si>
    <t>立会人</t>
  </si>
  <si>
    <t>に入会し、個人タクシーに</t>
  </si>
  <si>
    <r>
      <t xml:space="preserve"> </t>
    </r>
    <r>
      <rPr>
        <sz val="12"/>
        <rFont val="ＭＳ 明朝"/>
        <family val="1"/>
      </rPr>
      <t>付された諸条件及びその心得を遵守し、事業を施行するものとする。</t>
    </r>
  </si>
  <si>
    <t>○</t>
  </si>
  <si>
    <t>○○個人タクシー協同組合
□□支部</t>
  </si>
  <si>
    <t>阿部</t>
  </si>
  <si>
    <t>あべいちろう</t>
  </si>
  <si>
    <t>阿部美津子</t>
  </si>
  <si>
    <t>阿部浩一</t>
  </si>
  <si>
    <t>個人△△タクシー</t>
  </si>
  <si>
    <r>
      <t>申請年月日</t>
    </r>
    <r>
      <rPr>
        <sz val="12"/>
        <rFont val="ＭＳ Ｐゴシック"/>
        <family val="3"/>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</si>
  <si>
    <r>
      <t>6p都営協用資金計画で、交通共済の</t>
    </r>
    <r>
      <rPr>
        <sz val="12"/>
        <color indexed="12"/>
        <rFont val="ＭＳ Ｐゴシック"/>
        <family val="3"/>
      </rPr>
      <t>対物補償額</t>
    </r>
    <r>
      <rPr>
        <sz val="12"/>
        <rFont val="ＭＳ Ｐゴシック"/>
        <family val="3"/>
      </rPr>
      <t xml:space="preserve">が13,000万円（誤）になっていたところを1,300万円（正）に訂正しました。
</t>
    </r>
  </si>
  <si>
    <r>
      <t>譲渡譲受認可申請書</t>
    </r>
    <r>
      <rPr>
        <sz val="12"/>
        <rFont val="ＭＳ Ｐゴシック"/>
        <family val="3"/>
      </rPr>
      <t xml:space="preserve">を追加しました。
譲受人のデータについては、許可申請書に入力したデータを参照しています。
</t>
    </r>
  </si>
  <si>
    <r>
      <t>譲渡譲受契約書</t>
    </r>
    <r>
      <rPr>
        <sz val="12"/>
        <rFont val="ＭＳ Ｐゴシック"/>
        <family val="3"/>
      </rPr>
      <t xml:space="preserve">を追加しました。
譲渡人・譲受人のデータについては、許可申請書及び譲渡譲受認可申請書に入力したデータを参照しています。
</t>
    </r>
  </si>
  <si>
    <r>
      <t>2p</t>
    </r>
    <r>
      <rPr>
        <sz val="12"/>
        <color indexed="12"/>
        <rFont val="ＭＳ Ｐゴシック"/>
        <family val="3"/>
      </rPr>
      <t>履歴書等の勤務先名</t>
    </r>
    <r>
      <rPr>
        <sz val="12"/>
        <rFont val="ＭＳ Ｐゴシック"/>
        <family val="3"/>
      </rPr>
      <t>の4行目以降の空白部分の文字配置の設定が「中央揃え」となっていたものを「左揃え」に修正しました。
2p</t>
    </r>
    <r>
      <rPr>
        <sz val="12"/>
        <color indexed="12"/>
        <rFont val="ＭＳ Ｐゴシック"/>
        <family val="3"/>
      </rPr>
      <t>履歴書等の勤務先名</t>
    </r>
    <r>
      <rPr>
        <sz val="12"/>
        <rFont val="ＭＳ Ｐゴシック"/>
        <family val="3"/>
      </rPr>
      <t>並びに、4p</t>
    </r>
    <r>
      <rPr>
        <sz val="12"/>
        <color indexed="12"/>
        <rFont val="ＭＳ Ｐゴシック"/>
        <family val="3"/>
      </rPr>
      <t>運転経歴の勤務先名</t>
    </r>
    <r>
      <rPr>
        <sz val="12"/>
        <rFont val="ＭＳ Ｐゴシック"/>
        <family val="3"/>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</si>
  <si>
    <t>阿部一郎</t>
  </si>
  <si>
    <r>
      <t>4p</t>
    </r>
    <r>
      <rPr>
        <sz val="12"/>
        <color indexed="12"/>
        <rFont val="ＭＳ Ｐゴシック"/>
        <family val="3"/>
      </rPr>
      <t>運転経歴（日数計算あり）</t>
    </r>
    <r>
      <rPr>
        <sz val="12"/>
        <rFont val="ＭＳ Ｐゴシック"/>
        <family val="3"/>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</si>
  <si>
    <r>
      <t>4p</t>
    </r>
    <r>
      <rPr>
        <sz val="12"/>
        <color indexed="12"/>
        <rFont val="ＭＳ Ｐゴシック"/>
        <family val="3"/>
      </rPr>
      <t>運転経歴（ﾊｲ・ﾀｸ・ﾊﾞｽ他）</t>
    </r>
    <r>
      <rPr>
        <sz val="12"/>
        <rFont val="ＭＳ Ｐゴシック"/>
        <family val="3"/>
      </rPr>
      <t xml:space="preserve">を修正しました。
直接入力せず、セルを選択すると▼が表示されますので、▼をクリックして表示される「タクシー」、「乗合バス」等から選択してください。
</t>
    </r>
  </si>
  <si>
    <t>役員付き運転手</t>
  </si>
  <si>
    <r>
      <t>8</t>
    </r>
    <r>
      <rPr>
        <sz val="12"/>
        <rFont val="ＭＳ Ｐゴシック"/>
        <family val="3"/>
      </rPr>
      <t>p</t>
    </r>
    <r>
      <rPr>
        <sz val="12"/>
        <color indexed="12"/>
        <rFont val="ＭＳ Ｐゴシック"/>
        <family val="3"/>
      </rPr>
      <t>車庫（前面道路の幅員）</t>
    </r>
    <r>
      <rPr>
        <sz val="12"/>
        <rFont val="ＭＳ Ｐゴシック"/>
        <family val="3"/>
      </rPr>
      <t xml:space="preserve">を修正しました。
幅員について、小数点以下下１桁の表示となっておりましたが、下２桁の表示に修正しました。
</t>
    </r>
  </si>
  <si>
    <t>トヨタ・クラウン</t>
  </si>
  <si>
    <t>様式</t>
  </si>
  <si>
    <t>譲渡及び譲受価格の明細書</t>
  </si>
  <si>
    <t>１．</t>
  </si>
  <si>
    <t>車名</t>
  </si>
  <si>
    <t>年式</t>
  </si>
  <si>
    <t>型式</t>
  </si>
  <si>
    <t>定員</t>
  </si>
  <si>
    <t>譲渡・譲受価格</t>
  </si>
  <si>
    <t>人</t>
  </si>
  <si>
    <t>２．</t>
  </si>
  <si>
    <t>メーター器・工具備品</t>
  </si>
  <si>
    <t>品名</t>
  </si>
  <si>
    <t>数 量</t>
  </si>
  <si>
    <t>適用</t>
  </si>
  <si>
    <t>３．</t>
  </si>
  <si>
    <t>：</t>
  </si>
  <si>
    <t>４．</t>
  </si>
  <si>
    <t>現金支払分</t>
  </si>
  <si>
    <t>：</t>
  </si>
  <si>
    <t>５．</t>
  </si>
  <si>
    <t>支払手形分</t>
  </si>
  <si>
    <t>：</t>
  </si>
  <si>
    <t>手形</t>
  </si>
  <si>
    <t>回分（月１回分支払額</t>
  </si>
  <si>
    <t>円）</t>
  </si>
  <si>
    <t>自動車損害賠償責任保険料</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</si>
  <si>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平成19年4月以降、28,970円から29,110円に増額されることに伴い修正しました。
</t>
    </r>
  </si>
  <si>
    <r>
      <t>4p</t>
    </r>
    <r>
      <rPr>
        <sz val="12"/>
        <color indexed="12"/>
        <rFont val="ＭＳ Ｐゴシック"/>
        <family val="3"/>
      </rPr>
      <t>運転経歴（レイアウト）</t>
    </r>
    <r>
      <rPr>
        <sz val="12"/>
        <rFont val="ＭＳ Ｐゴシック"/>
        <family val="3"/>
      </rPr>
      <t xml:space="preserve">を修正しました。
</t>
    </r>
  </si>
  <si>
    <r>
      <t>譲渡譲受価格の明細書</t>
    </r>
    <r>
      <rPr>
        <sz val="12"/>
        <rFont val="ＭＳ Ｐゴシック"/>
        <family val="3"/>
      </rPr>
      <t xml:space="preserve">を追加しました。
データの一部については、譲渡譲受契約書に入力したデータを参照しています。
</t>
    </r>
  </si>
  <si>
    <r>
      <t xml:space="preserve">様式 </t>
    </r>
    <r>
      <rPr>
        <sz val="12"/>
        <rFont val="Century"/>
        <family val="1"/>
      </rPr>
      <t>13</t>
    </r>
  </si>
  <si>
    <t>譲渡譲受終了届出書</t>
  </si>
  <si>
    <t>ＴＥＬ</t>
  </si>
  <si>
    <t>１．事業の種別</t>
  </si>
  <si>
    <r>
      <t>譲渡譲受終了届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</si>
  <si>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申請年月日（表示形式）</t>
    </r>
    <r>
      <rPr>
        <sz val="12"/>
        <rFont val="ＭＳ Ｐゴシック"/>
        <family val="3"/>
      </rPr>
      <t xml:space="preserve">を修正しました。
</t>
    </r>
  </si>
  <si>
    <r>
      <t>譲渡1p</t>
    </r>
    <r>
      <rPr>
        <sz val="12"/>
        <color indexed="12"/>
        <rFont val="ＭＳ Ｐゴシック"/>
        <family val="3"/>
      </rPr>
      <t>申請年月日（表示形式）</t>
    </r>
    <r>
      <rPr>
        <sz val="12"/>
        <rFont val="ＭＳ Ｐゴシック"/>
        <family val="3"/>
      </rPr>
      <t xml:space="preserve">を修正しました。
</t>
    </r>
  </si>
  <si>
    <r>
      <t>8</t>
    </r>
    <r>
      <rPr>
        <sz val="12"/>
        <rFont val="ＭＳ Ｐゴシック"/>
        <family val="3"/>
      </rPr>
      <t>p</t>
    </r>
    <r>
      <rPr>
        <sz val="12"/>
        <color indexed="12"/>
        <rFont val="ＭＳ Ｐゴシック"/>
        <family val="3"/>
      </rPr>
      <t>車庫（収容能力）</t>
    </r>
    <r>
      <rPr>
        <sz val="12"/>
        <rFont val="ＭＳ Ｐゴシック"/>
        <family val="3"/>
      </rPr>
      <t xml:space="preserve">を修正しました。
間口及び奥行きの数値の桁数を小数点以下第２位まで入力可能としました。
</t>
    </r>
  </si>
  <si>
    <t>－</t>
  </si>
  <si>
    <t>TEL</t>
  </si>
  <si>
    <t>平成　年　月　日</t>
  </si>
  <si>
    <t>付け、</t>
  </si>
  <si>
    <t>号により、認可になった</t>
  </si>
  <si>
    <t>一般乗用旅客自動車運送事業（１人１車制個人タクシー事業に限る。）の譲渡譲受は、</t>
  </si>
  <si>
    <t>下記のとおり終了しましたので、道路運送法施行規則第６６条第１項の規定により、</t>
  </si>
  <si>
    <t>お届けいたします。</t>
  </si>
  <si>
    <t>２．営業区域</t>
  </si>
  <si>
    <t>３．譲渡譲受終了年月日</t>
  </si>
  <si>
    <t>４．添付書類</t>
  </si>
  <si>
    <t>事業用自動車検査証の写</t>
  </si>
  <si>
    <t>事業用自動車の前後面、左右側面の写真</t>
  </si>
  <si>
    <r>
      <t xml:space="preserve">様式 </t>
    </r>
    <r>
      <rPr>
        <sz val="12"/>
        <rFont val="Century"/>
        <family val="1"/>
      </rPr>
      <t>15</t>
    </r>
  </si>
  <si>
    <t>運輸開始等に係る届出書</t>
  </si>
  <si>
    <t>号により、許可になった</t>
  </si>
  <si>
    <t>一般乗用旅客自動車運送事業（１人１車制個人タクシー事業に限る。）を下記のとおり</t>
  </si>
  <si>
    <t>運輸開始いたしましたので、道路運送法施行規則第６６条第１項の規定により、お届け</t>
  </si>
  <si>
    <t>いたします。</t>
  </si>
  <si>
    <t>３．運輸を開始した日</t>
  </si>
  <si>
    <t>申請者の住所、名称及び氏名</t>
  </si>
  <si>
    <r>
      <t>運輸開始届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</si>
  <si>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車庫の位置</t>
    </r>
    <r>
      <rPr>
        <sz val="12"/>
        <rFont val="ＭＳ Ｐゴシック"/>
        <family val="3"/>
      </rPr>
      <t>を修正しました。
これまで、</t>
    </r>
    <r>
      <rPr>
        <sz val="12"/>
        <rFont val="ＭＳ Ｐゴシック"/>
        <family val="3"/>
      </rPr>
      <t>1pで入力した位置を8p</t>
    </r>
    <r>
      <rPr>
        <sz val="12"/>
        <color indexed="12"/>
        <rFont val="ＭＳ Ｐゴシック"/>
        <family val="3"/>
      </rPr>
      <t>車庫</t>
    </r>
    <r>
      <rPr>
        <sz val="12"/>
        <rFont val="ＭＳ Ｐゴシック"/>
        <family val="3"/>
      </rPr>
      <t xml:space="preserve">で参照しておりましたが、
入力は8pで行い、1pは参照するように修正しました。
</t>
    </r>
  </si>
  <si>
    <t>03-2222-3333</t>
  </si>
  <si>
    <r>
      <t>譲渡譲受終了届（許可年月日・許可番号・電話番号）</t>
    </r>
    <r>
      <rPr>
        <sz val="12"/>
        <rFont val="ＭＳ Ｐゴシック"/>
        <family val="3"/>
      </rPr>
      <t>を修正しました。
許可年月日・許可番号は、これまで、直接</t>
    </r>
    <r>
      <rPr>
        <sz val="12"/>
        <rFont val="ＭＳ Ｐゴシック"/>
        <family val="3"/>
      </rPr>
      <t xml:space="preserve">入力しておりましたが、
譲渡譲受申請書1pで入力したデータを参照するように修正しました。
申請者の電話番号について、市外局番を入力できるようにしました。
</t>
    </r>
  </si>
  <si>
    <t>平成　年　月　日</t>
  </si>
  <si>
    <r>
      <t>運輸開始届（電話番号・許可年月日・許可番号）</t>
    </r>
    <r>
      <rPr>
        <sz val="12"/>
        <rFont val="ＭＳ Ｐゴシック"/>
        <family val="3"/>
      </rPr>
      <t xml:space="preserve">を修正しました。
</t>
    </r>
    <r>
      <rPr>
        <sz val="12"/>
        <rFont val="ＭＳ Ｐゴシック"/>
        <family val="3"/>
      </rPr>
      <t xml:space="preserve">申請者の電話番号について、市外局番を入力できるようにしました。
本文中の許可年月日・許可番号について、上部表中の
許可年月日・許可番号を参照するようにしました。
</t>
    </r>
  </si>
  <si>
    <t>03-1111-1111</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</si>
  <si>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平成20年4月以降、29,110円から24,300円に減額されることに伴い修正しました。
</t>
    </r>
  </si>
  <si>
    <r>
      <t>関東運輸局長名</t>
    </r>
    <r>
      <rPr>
        <sz val="12"/>
        <rFont val="ＭＳ Ｐゴシック"/>
        <family val="3"/>
      </rPr>
      <t>を修正しました。
平成20年7月4日より福本秀爾局長に交代されました。</t>
    </r>
  </si>
  <si>
    <r>
      <t>関東運輸局長名</t>
    </r>
    <r>
      <rPr>
        <sz val="12"/>
        <rFont val="ＭＳ Ｐゴシック"/>
        <family val="3"/>
      </rPr>
      <t>を修正しました。
平成21年7月14日より神谷俊広局長に交代されました。</t>
    </r>
  </si>
  <si>
    <t>タクシー運転者</t>
  </si>
  <si>
    <t>タクシー運転者</t>
  </si>
  <si>
    <t>代務運転者</t>
  </si>
  <si>
    <r>
      <t>2</t>
    </r>
    <r>
      <rPr>
        <sz val="12"/>
        <rFont val="ＭＳ Ｐゴシック"/>
        <family val="3"/>
      </rPr>
      <t>p</t>
    </r>
    <r>
      <rPr>
        <sz val="12"/>
        <color indexed="12"/>
        <rFont val="ＭＳ Ｐゴシック"/>
        <family val="3"/>
      </rPr>
      <t>履歴</t>
    </r>
    <r>
      <rPr>
        <sz val="12"/>
        <color indexed="12"/>
        <rFont val="ＭＳ Ｐゴシック"/>
        <family val="3"/>
      </rPr>
      <t>書（</t>
    </r>
    <r>
      <rPr>
        <sz val="12"/>
        <color indexed="12"/>
        <rFont val="ＭＳ Ｐゴシック"/>
        <family val="3"/>
      </rPr>
      <t>職種 記載例）</t>
    </r>
    <r>
      <rPr>
        <sz val="12"/>
        <rFont val="ＭＳ Ｐゴシック"/>
        <family val="3"/>
      </rPr>
      <t>を修正しました。
職種の記載例として「タクシー」とありましたが、「タクシー運転者」に修正しました。
4p</t>
    </r>
    <r>
      <rPr>
        <sz val="12"/>
        <color indexed="12"/>
        <rFont val="ＭＳ Ｐゴシック"/>
        <family val="3"/>
      </rPr>
      <t>運転経歴（ハイ･タク･バス他　記載例）</t>
    </r>
    <r>
      <rPr>
        <sz val="12"/>
        <rFont val="ＭＳ Ｐゴシック"/>
        <family val="3"/>
      </rPr>
      <t xml:space="preserve">を修正しました。
ハイ･タク･バス他の記載例として「タクシー」とありましたが、「タクシー運転者」に修正しました。
</t>
    </r>
  </si>
  <si>
    <t>ハイヤー運転者</t>
  </si>
  <si>
    <t>貸切バス運転者</t>
  </si>
  <si>
    <t>乗合バス運転者</t>
  </si>
  <si>
    <t>乗合バス運転者</t>
  </si>
  <si>
    <t>トラック運転者</t>
  </si>
  <si>
    <t>※入力を忘れずに！</t>
  </si>
  <si>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t>
    </r>
  </si>
  <si>
    <r>
      <t>6</t>
    </r>
    <r>
      <rPr>
        <sz val="12"/>
        <rFont val="ＭＳ Ｐゴシック"/>
        <family val="3"/>
      </rPr>
      <t>p</t>
    </r>
    <r>
      <rPr>
        <sz val="12"/>
        <color indexed="12"/>
        <rFont val="ＭＳ Ｐゴシック"/>
        <family val="3"/>
      </rPr>
      <t>資金計画</t>
    </r>
    <r>
      <rPr>
        <sz val="12"/>
        <color indexed="12"/>
        <rFont val="ＭＳ Ｐゴシック"/>
        <family val="3"/>
      </rPr>
      <t>（東個協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対物補償額を1000万円から10,000万円に修正しました。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</si>
  <si>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平成23年4月以降、24,300円から28,650円に増額されたことに伴い修正しました。
</t>
    </r>
  </si>
  <si>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交通共済補償額記載例）</t>
    </r>
    <r>
      <rPr>
        <sz val="12"/>
        <rFont val="ＭＳ Ｐゴシック"/>
        <family val="3"/>
      </rPr>
      <t xml:space="preserve">を修正しました。
対物給付限度額が1,300万円から１億円に改定されましたので、「対物　補償額」欄を修正しました。
</t>
    </r>
  </si>
  <si>
    <t>内波謙一</t>
  </si>
  <si>
    <r>
      <t>関東運輸局長名</t>
    </r>
    <r>
      <rPr>
        <sz val="12"/>
        <rFont val="ＭＳ Ｐゴシック"/>
        <family val="3"/>
      </rPr>
      <t xml:space="preserve">を修正しました。
平成24年9月11日より内波謙一局長に交代されました。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</si>
  <si>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平成25年4月以降、28,650円から37,610円に増額されたことに伴い修正しました。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</si>
</sst>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FFF]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General&quot;年式&quot;"/>
    <numFmt numFmtId="224" formatCode="#,##0.000_ ;;"/>
  </numFmts>
  <fonts count="69">
    <font>
      <sz val="12"/>
      <name val="ＭＳ Ｐゴシック"/>
      <family val="3"/>
    </font>
    <font>
      <sz val="12"/>
      <name val="ＭＳ 明朝"/>
      <family val="1"/>
    </font>
    <font>
      <sz val="6"/>
      <name val="ＭＳ Ｐゴシック"/>
      <family val="3"/>
    </font>
    <font>
      <sz val="9"/>
      <name val="ＭＳ Ｐゴシック"/>
      <family val="3"/>
    </font>
    <font>
      <sz val="8"/>
      <name val="ＭＳ 明朝"/>
      <family val="1"/>
    </font>
    <font>
      <sz val="16"/>
      <name val="ＭＳ ゴシック"/>
      <family val="3"/>
    </font>
    <font>
      <sz val="10"/>
      <name val="ＭＳ 明朝"/>
      <family val="1"/>
    </font>
    <font>
      <sz val="14"/>
      <name val="ＭＳ 明朝"/>
      <family val="1"/>
    </font>
    <font>
      <sz val="11"/>
      <name val="ＭＳ 明朝"/>
      <family val="1"/>
    </font>
    <font>
      <sz val="18"/>
      <name val="ＭＳ 明朝"/>
      <family val="1"/>
    </font>
    <font>
      <sz val="10.5"/>
      <name val="ＭＳ 明朝"/>
      <family val="1"/>
    </font>
    <font>
      <sz val="10.5"/>
      <name val="ＭＳ Ｐゴシック"/>
      <family val="3"/>
    </font>
    <font>
      <sz val="12"/>
      <name val="Century"/>
      <family val="1"/>
    </font>
    <font>
      <sz val="11"/>
      <name val="ＭＳ ゴシック"/>
      <family val="3"/>
    </font>
    <font>
      <sz val="16"/>
      <name val="ＭＳ 明朝"/>
      <family val="1"/>
    </font>
    <font>
      <b/>
      <sz val="12"/>
      <name val="ＭＳ Ｐゴシック"/>
      <family val="3"/>
    </font>
    <font>
      <b/>
      <sz val="9"/>
      <name val="ＭＳ Ｐゴシック"/>
      <family val="3"/>
    </font>
    <font>
      <b/>
      <sz val="9"/>
      <color indexed="12"/>
      <name val="ＭＳ Ｐゴシック"/>
      <family val="3"/>
    </font>
    <font>
      <sz val="16"/>
      <name val="ＭＳ Ｐゴシック"/>
      <family val="3"/>
    </font>
    <font>
      <sz val="12"/>
      <color indexed="10"/>
      <name val="ＭＳ 明朝"/>
      <family val="1"/>
    </font>
    <font>
      <b/>
      <sz val="12"/>
      <color indexed="12"/>
      <name val="ＭＳ Ｐゴシック"/>
      <family val="3"/>
    </font>
    <font>
      <sz val="9"/>
      <color indexed="12"/>
      <name val="ＭＳ Ｐゴシック"/>
      <family val="3"/>
    </font>
    <font>
      <sz val="12"/>
      <name val="ＭＳ ゴシック"/>
      <family val="3"/>
    </font>
    <font>
      <u val="single"/>
      <sz val="12"/>
      <name val="ＭＳ 明朝"/>
      <family val="1"/>
    </font>
    <font>
      <sz val="13"/>
      <name val="ＭＳ ゴシック"/>
      <family val="3"/>
    </font>
    <font>
      <sz val="6"/>
      <name val="ＭＳ 明朝"/>
      <family val="1"/>
    </font>
    <font>
      <sz val="12"/>
      <color indexed="12"/>
      <name val="ＭＳ Ｐゴシック"/>
      <family val="3"/>
    </font>
    <font>
      <sz val="20"/>
      <name val="ＭＳ ゴシック"/>
      <family val="3"/>
    </font>
    <font>
      <sz val="11"/>
      <name val="Century"/>
      <family val="1"/>
    </font>
    <font>
      <sz val="11"/>
      <name val="ＭＳ Ｐ明朝"/>
      <family val="1"/>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ＭＳ Ｐゴシック"/>
      <family val="3"/>
    </font>
    <font>
      <sz val="12"/>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indexed="4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style="hair"/>
      <top style="medium"/>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style="medium">
        <color indexed="48"/>
      </left>
      <right style="medium">
        <color indexed="48"/>
      </right>
      <top style="medium">
        <color indexed="48"/>
      </top>
      <bottom style="medium">
        <color indexed="48"/>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medium"/>
    </border>
    <border>
      <left>
        <color indexed="63"/>
      </left>
      <right style="medium"/>
      <top>
        <color indexed="63"/>
      </top>
      <bottom style="hair"/>
    </border>
    <border>
      <left style="medium"/>
      <right>
        <color indexed="63"/>
      </right>
      <top style="hair"/>
      <bottom style="hair"/>
    </border>
    <border>
      <left style="medium"/>
      <right>
        <color indexed="63"/>
      </right>
      <top style="medium"/>
      <bottom style="hair"/>
    </border>
    <border>
      <left style="hair"/>
      <right>
        <color indexed="63"/>
      </right>
      <top style="medium"/>
      <bottom style="medium"/>
    </border>
    <border>
      <left style="hair"/>
      <right>
        <color indexed="63"/>
      </right>
      <top style="medium"/>
      <bottom style="hair"/>
    </border>
    <border>
      <left>
        <color indexed="63"/>
      </left>
      <right style="medium"/>
      <top style="medium"/>
      <bottom style="hair"/>
    </border>
    <border>
      <left>
        <color indexed="63"/>
      </left>
      <right style="medium"/>
      <top style="hair"/>
      <bottom style="hair"/>
    </border>
    <border>
      <left>
        <color indexed="63"/>
      </left>
      <right style="double"/>
      <top style="medium"/>
      <bottom style="medium"/>
    </border>
    <border>
      <left style="double"/>
      <right>
        <color indexed="63"/>
      </right>
      <top style="medium"/>
      <bottom style="medium"/>
    </border>
    <border>
      <left>
        <color indexed="63"/>
      </left>
      <right style="hair"/>
      <top style="hair"/>
      <bottom style="medium"/>
    </border>
    <border>
      <left>
        <color indexed="63"/>
      </left>
      <right style="hair"/>
      <top style="medium"/>
      <bottom style="medium"/>
    </border>
    <border>
      <left style="medium"/>
      <right>
        <color indexed="63"/>
      </right>
      <top style="hair"/>
      <bottom>
        <color indexed="63"/>
      </bottom>
    </border>
    <border>
      <left>
        <color indexed="63"/>
      </left>
      <right style="hair"/>
      <top>
        <color indexed="63"/>
      </top>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style="hair"/>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hair"/>
    </border>
    <border>
      <left style="hair"/>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style="thin"/>
      <right>
        <color indexed="63"/>
      </right>
      <top style="hair"/>
      <bottom style="hair"/>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928">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horizontal="distributed"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0" xfId="0" applyFont="1" applyBorder="1" applyAlignment="1" applyProtection="1">
      <alignment/>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6"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49" fontId="1" fillId="0" borderId="10" xfId="0" applyNumberFormat="1" applyFont="1" applyBorder="1" applyAlignment="1" applyProtection="1">
      <alignment vertical="center"/>
      <protection/>
    </xf>
    <xf numFmtId="49" fontId="13" fillId="0" borderId="21" xfId="0" applyNumberFormat="1" applyFont="1" applyBorder="1" applyAlignment="1" applyProtection="1">
      <alignment vertical="center"/>
      <protection/>
    </xf>
    <xf numFmtId="49" fontId="13" fillId="0" borderId="22" xfId="0" applyNumberFormat="1" applyFont="1" applyBorder="1" applyAlignment="1" applyProtection="1">
      <alignment vertical="center"/>
      <protection/>
    </xf>
    <xf numFmtId="49" fontId="13" fillId="0" borderId="23"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49" fontId="8" fillId="0" borderId="15"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24" xfId="0" applyNumberFormat="1" applyFont="1" applyBorder="1" applyAlignment="1" applyProtection="1">
      <alignment vertical="center"/>
      <protection/>
    </xf>
    <xf numFmtId="49" fontId="1" fillId="0" borderId="0" xfId="0" applyNumberFormat="1" applyFont="1" applyBorder="1" applyAlignment="1" applyProtection="1">
      <alignment horizontal="left" vertical="center"/>
      <protection/>
    </xf>
    <xf numFmtId="49" fontId="8" fillId="0" borderId="16" xfId="0" applyNumberFormat="1" applyFont="1" applyBorder="1" applyAlignment="1" applyProtection="1">
      <alignment vertical="center"/>
      <protection/>
    </xf>
    <xf numFmtId="49" fontId="8" fillId="0" borderId="17" xfId="0" applyNumberFormat="1" applyFont="1" applyBorder="1" applyAlignment="1" applyProtection="1">
      <alignment vertical="center"/>
      <protection/>
    </xf>
    <xf numFmtId="49" fontId="8" fillId="0" borderId="17" xfId="0" applyNumberFormat="1" applyFont="1" applyBorder="1" applyAlignment="1" applyProtection="1">
      <alignment horizontal="left" vertical="center"/>
      <protection/>
    </xf>
    <xf numFmtId="176"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vertical="center"/>
      <protection/>
    </xf>
    <xf numFmtId="49" fontId="1" fillId="0" borderId="22" xfId="0" applyNumberFormat="1" applyFont="1" applyBorder="1" applyAlignment="1" applyProtection="1">
      <alignment horizontal="left"/>
      <protection/>
    </xf>
    <xf numFmtId="49" fontId="8" fillId="0" borderId="22" xfId="0" applyNumberFormat="1" applyFont="1" applyBorder="1" applyAlignment="1" applyProtection="1">
      <alignment vertical="center"/>
      <protection/>
    </xf>
    <xf numFmtId="189" fontId="8" fillId="0" borderId="0" xfId="0" applyNumberFormat="1" applyFont="1" applyBorder="1" applyAlignment="1" applyProtection="1">
      <alignment horizontal="center" vertical="center"/>
      <protection/>
    </xf>
    <xf numFmtId="49" fontId="1" fillId="0" borderId="21" xfId="0" applyNumberFormat="1" applyFont="1" applyBorder="1" applyAlignment="1" applyProtection="1">
      <alignment vertical="center"/>
      <protection/>
    </xf>
    <xf numFmtId="49" fontId="1" fillId="0" borderId="22" xfId="0" applyNumberFormat="1" applyFont="1" applyBorder="1" applyAlignment="1" applyProtection="1">
      <alignment vertical="center"/>
      <protection/>
    </xf>
    <xf numFmtId="49" fontId="1" fillId="0" borderId="23"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15" xfId="0" applyNumberFormat="1" applyFont="1" applyBorder="1" applyAlignment="1" applyProtection="1">
      <alignment vertical="center"/>
      <protection/>
    </xf>
    <xf numFmtId="49" fontId="1" fillId="0" borderId="14" xfId="0" applyNumberFormat="1" applyFont="1" applyBorder="1" applyAlignment="1" applyProtection="1">
      <alignment vertical="center"/>
      <protection/>
    </xf>
    <xf numFmtId="176" fontId="1" fillId="0" borderId="0" xfId="0" applyNumberFormat="1" applyFont="1" applyBorder="1" applyAlignment="1" applyProtection="1">
      <alignment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0" xfId="0"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 fillId="0" borderId="16" xfId="0" applyNumberFormat="1" applyFont="1" applyBorder="1" applyAlignment="1" applyProtection="1">
      <alignment vertical="center"/>
      <protection/>
    </xf>
    <xf numFmtId="49" fontId="1" fillId="0" borderId="17" xfId="0" applyNumberFormat="1" applyFont="1" applyBorder="1" applyAlignment="1" applyProtection="1">
      <alignment vertical="center"/>
      <protection/>
    </xf>
    <xf numFmtId="49" fontId="1" fillId="0" borderId="17" xfId="0" applyNumberFormat="1" applyFont="1" applyBorder="1" applyAlignment="1" applyProtection="1">
      <alignment horizontal="left" vertical="center"/>
      <protection/>
    </xf>
    <xf numFmtId="176" fontId="1" fillId="0" borderId="17" xfId="0" applyNumberFormat="1" applyFont="1" applyBorder="1" applyAlignment="1" applyProtection="1">
      <alignment horizontal="distributed" vertical="center"/>
      <protection/>
    </xf>
    <xf numFmtId="49" fontId="1" fillId="0" borderId="18" xfId="0" applyNumberFormat="1" applyFont="1" applyBorder="1" applyAlignment="1" applyProtection="1">
      <alignment vertical="center"/>
      <protection/>
    </xf>
    <xf numFmtId="49" fontId="5" fillId="0" borderId="15" xfId="0" applyNumberFormat="1" applyFont="1" applyBorder="1" applyAlignment="1" applyProtection="1">
      <alignment horizontal="distributed" vertical="center" indent="3"/>
      <protection/>
    </xf>
    <xf numFmtId="49" fontId="5" fillId="0" borderId="0" xfId="0" applyNumberFormat="1" applyFont="1" applyBorder="1" applyAlignment="1" applyProtection="1">
      <alignment horizontal="distributed" vertical="center" indent="3"/>
      <protection/>
    </xf>
    <xf numFmtId="49" fontId="5" fillId="0" borderId="14" xfId="0" applyNumberFormat="1" applyFont="1" applyBorder="1" applyAlignment="1" applyProtection="1">
      <alignment horizontal="distributed" vertical="center" indent="3"/>
      <protection/>
    </xf>
    <xf numFmtId="49" fontId="8" fillId="0" borderId="15" xfId="0" applyNumberFormat="1" applyFont="1" applyBorder="1" applyAlignment="1" applyProtection="1">
      <alignment horizontal="left" vertical="center"/>
      <protection/>
    </xf>
    <xf numFmtId="0" fontId="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1" fillId="0" borderId="25" xfId="0" applyNumberFormat="1" applyFont="1" applyBorder="1" applyAlignment="1" applyProtection="1">
      <alignment vertical="center" shrinkToFit="1"/>
      <protection/>
    </xf>
    <xf numFmtId="49" fontId="1" fillId="0" borderId="26" xfId="0" applyNumberFormat="1" applyFont="1" applyBorder="1" applyAlignment="1" applyProtection="1">
      <alignment horizontal="right" vertical="center"/>
      <protection/>
    </xf>
    <xf numFmtId="49" fontId="1" fillId="0" borderId="27"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28" xfId="0" applyNumberFormat="1" applyFont="1" applyBorder="1" applyAlignment="1" applyProtection="1">
      <alignment horizontal="center" vertical="center" shrinkToFit="1"/>
      <protection/>
    </xf>
    <xf numFmtId="49" fontId="1" fillId="0" borderId="17" xfId="0" applyNumberFormat="1" applyFont="1" applyBorder="1" applyAlignment="1" applyProtection="1">
      <alignment horizontal="center" vertical="center" shrinkToFit="1"/>
      <protection/>
    </xf>
    <xf numFmtId="49" fontId="1" fillId="0" borderId="22" xfId="0" applyNumberFormat="1" applyFont="1" applyBorder="1" applyAlignment="1" applyProtection="1">
      <alignment/>
      <protection/>
    </xf>
    <xf numFmtId="49" fontId="1" fillId="0" borderId="22" xfId="0" applyNumberFormat="1" applyFont="1" applyBorder="1" applyAlignment="1" applyProtection="1">
      <alignment vertical="center" shrinkToFit="1"/>
      <protection/>
    </xf>
    <xf numFmtId="0" fontId="1" fillId="0" borderId="17" xfId="0" applyNumberFormat="1" applyFont="1" applyBorder="1" applyAlignment="1" applyProtection="1">
      <alignment vertical="center"/>
      <protection/>
    </xf>
    <xf numFmtId="49" fontId="7" fillId="0" borderId="15"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7" fillId="0" borderId="14" xfId="0" applyNumberFormat="1" applyFont="1" applyBorder="1" applyAlignment="1" applyProtection="1">
      <alignment vertical="center"/>
      <protection/>
    </xf>
    <xf numFmtId="49" fontId="10" fillId="0" borderId="15"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horizontal="right" vertical="top"/>
      <protection/>
    </xf>
    <xf numFmtId="49" fontId="10" fillId="0" borderId="0" xfId="0" applyNumberFormat="1" applyFont="1" applyAlignment="1" applyProtection="1">
      <alignment horizontal="right" vertical="top"/>
      <protection/>
    </xf>
    <xf numFmtId="49" fontId="10" fillId="0" borderId="0" xfId="0" applyNumberFormat="1" applyFont="1" applyBorder="1" applyAlignment="1" applyProtection="1">
      <alignment horizontal="distributed" vertical="center"/>
      <protection/>
    </xf>
    <xf numFmtId="0" fontId="10" fillId="0" borderId="0" xfId="0" applyFont="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protection/>
    </xf>
    <xf numFmtId="0" fontId="10" fillId="0" borderId="0" xfId="0" applyFont="1" applyAlignment="1" applyProtection="1">
      <alignment horizontal="left" vertical="center"/>
      <protection/>
    </xf>
    <xf numFmtId="0" fontId="11" fillId="0" borderId="0" xfId="0" applyFont="1" applyAlignment="1" applyProtection="1">
      <alignment vertical="center"/>
      <protection/>
    </xf>
    <xf numFmtId="49" fontId="10" fillId="0" borderId="17" xfId="0" applyNumberFormat="1" applyFont="1" applyBorder="1" applyAlignment="1" applyProtection="1">
      <alignment vertical="center"/>
      <protection/>
    </xf>
    <xf numFmtId="49" fontId="10" fillId="0" borderId="17"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distributed" vertical="center"/>
      <protection/>
    </xf>
    <xf numFmtId="49" fontId="10" fillId="0" borderId="18" xfId="0" applyNumberFormat="1" applyFont="1" applyBorder="1" applyAlignment="1" applyProtection="1">
      <alignment vertical="center"/>
      <protection/>
    </xf>
    <xf numFmtId="49" fontId="1" fillId="0" borderId="17" xfId="0" applyNumberFormat="1" applyFont="1" applyBorder="1" applyAlignment="1" applyProtection="1">
      <alignment horizontal="distributed" vertical="center"/>
      <protection/>
    </xf>
    <xf numFmtId="49" fontId="5" fillId="0" borderId="21" xfId="0" applyNumberFormat="1" applyFont="1" applyBorder="1" applyAlignment="1" applyProtection="1">
      <alignment horizontal="distributed" vertical="center" indent="3"/>
      <protection/>
    </xf>
    <xf numFmtId="49" fontId="5" fillId="0" borderId="22" xfId="0" applyNumberFormat="1" applyFont="1" applyBorder="1" applyAlignment="1" applyProtection="1">
      <alignment horizontal="distributed" vertical="center" indent="3"/>
      <protection/>
    </xf>
    <xf numFmtId="49" fontId="5" fillId="0" borderId="23" xfId="0" applyNumberFormat="1" applyFont="1" applyBorder="1" applyAlignment="1" applyProtection="1">
      <alignment horizontal="distributed" vertical="center" indent="3"/>
      <protection/>
    </xf>
    <xf numFmtId="49" fontId="1" fillId="0" borderId="30"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31" xfId="0" applyNumberFormat="1" applyFont="1" applyBorder="1" applyAlignment="1" applyProtection="1">
      <alignment/>
      <protection/>
    </xf>
    <xf numFmtId="49" fontId="8" fillId="0" borderId="30" xfId="0" applyNumberFormat="1" applyFont="1" applyBorder="1" applyAlignment="1" applyProtection="1">
      <alignment horizontal="center" vertical="center"/>
      <protection/>
    </xf>
    <xf numFmtId="179" fontId="1" fillId="0" borderId="30" xfId="49" applyNumberFormat="1" applyFont="1" applyBorder="1" applyAlignment="1" applyProtection="1">
      <alignment vertical="center"/>
      <protection/>
    </xf>
    <xf numFmtId="49" fontId="8" fillId="0" borderId="32"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179" fontId="1" fillId="0" borderId="10" xfId="49" applyNumberFormat="1" applyFont="1" applyBorder="1" applyAlignment="1" applyProtection="1">
      <alignment vertical="center"/>
      <protection/>
    </xf>
    <xf numFmtId="179" fontId="1" fillId="0" borderId="31" xfId="49" applyNumberFormat="1" applyFont="1" applyBorder="1" applyAlignment="1" applyProtection="1">
      <alignment vertical="center"/>
      <protection/>
    </xf>
    <xf numFmtId="49" fontId="8" fillId="0" borderId="31" xfId="0" applyNumberFormat="1" applyFont="1" applyBorder="1" applyAlignment="1" applyProtection="1">
      <alignment horizontal="center" vertical="center"/>
      <protection/>
    </xf>
    <xf numFmtId="49" fontId="9" fillId="0" borderId="33" xfId="0" applyNumberFormat="1" applyFont="1" applyBorder="1" applyAlignment="1" applyProtection="1">
      <alignment vertical="center"/>
      <protection/>
    </xf>
    <xf numFmtId="0" fontId="9" fillId="0" borderId="34" xfId="0" applyNumberFormat="1" applyFont="1" applyBorder="1" applyAlignment="1" applyProtection="1">
      <alignment vertical="center"/>
      <protection/>
    </xf>
    <xf numFmtId="197" fontId="1" fillId="0" borderId="0"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24" xfId="0" applyNumberFormat="1" applyFont="1" applyBorder="1" applyAlignment="1" applyProtection="1">
      <alignment vertical="center"/>
      <protection/>
    </xf>
    <xf numFmtId="56" fontId="1" fillId="0" borderId="0" xfId="0" applyNumberFormat="1" applyFont="1" applyAlignment="1" applyProtection="1">
      <alignment vertical="center"/>
      <protection/>
    </xf>
    <xf numFmtId="194" fontId="1" fillId="0" borderId="0" xfId="0" applyNumberFormat="1" applyFont="1" applyAlignment="1" applyProtection="1">
      <alignment vertical="center"/>
      <protection/>
    </xf>
    <xf numFmtId="177" fontId="1" fillId="0" borderId="30" xfId="0" applyNumberFormat="1" applyFont="1" applyBorder="1" applyAlignment="1" applyProtection="1">
      <alignment/>
      <protection/>
    </xf>
    <xf numFmtId="209" fontId="1" fillId="0" borderId="0" xfId="0" applyNumberFormat="1" applyFont="1" applyBorder="1" applyAlignment="1" applyProtection="1">
      <alignment vertical="center"/>
      <protection/>
    </xf>
    <xf numFmtId="177" fontId="1" fillId="0" borderId="10" xfId="0" applyNumberFormat="1" applyFont="1" applyBorder="1" applyAlignment="1" applyProtection="1">
      <alignment/>
      <protection/>
    </xf>
    <xf numFmtId="0" fontId="15" fillId="0" borderId="0" xfId="0" applyFont="1" applyAlignment="1" applyProtection="1">
      <alignment vertical="center"/>
      <protection/>
    </xf>
    <xf numFmtId="177" fontId="1" fillId="0" borderId="31" xfId="0" applyNumberFormat="1" applyFont="1" applyBorder="1" applyAlignment="1" applyProtection="1">
      <alignment/>
      <protection/>
    </xf>
    <xf numFmtId="49" fontId="1" fillId="0" borderId="36" xfId="0" applyNumberFormat="1" applyFont="1" applyBorder="1" applyAlignment="1" applyProtection="1">
      <alignment vertical="center"/>
      <protection/>
    </xf>
    <xf numFmtId="0" fontId="0" fillId="0" borderId="0" xfId="0" applyAlignment="1">
      <alignment vertical="distributed" wrapText="1"/>
    </xf>
    <xf numFmtId="0" fontId="0" fillId="0" borderId="0" xfId="0" applyAlignment="1">
      <alignment vertical="top"/>
    </xf>
    <xf numFmtId="58" fontId="0" fillId="0" borderId="0" xfId="0" applyNumberFormat="1" applyAlignment="1">
      <alignment vertical="center"/>
    </xf>
    <xf numFmtId="0" fontId="0" fillId="0" borderId="0" xfId="0" applyAlignment="1">
      <alignment horizontal="right" vertical="center"/>
    </xf>
    <xf numFmtId="0" fontId="0" fillId="0" borderId="0" xfId="0" applyAlignment="1">
      <alignment vertical="top" wrapText="1"/>
    </xf>
    <xf numFmtId="216" fontId="0" fillId="0" borderId="0" xfId="0" applyNumberFormat="1" applyAlignment="1">
      <alignment vertical="center"/>
    </xf>
    <xf numFmtId="216" fontId="0" fillId="0" borderId="0" xfId="0" applyNumberFormat="1" applyAlignment="1">
      <alignment horizontal="center" vertical="top"/>
    </xf>
    <xf numFmtId="216" fontId="0" fillId="0" borderId="0" xfId="0" applyNumberFormat="1" applyAlignment="1">
      <alignment horizontal="center" vertical="center"/>
    </xf>
    <xf numFmtId="177" fontId="19" fillId="0" borderId="15" xfId="0" applyNumberFormat="1" applyFont="1" applyBorder="1" applyAlignment="1" applyProtection="1">
      <alignment vertical="center" shrinkToFit="1"/>
      <protection/>
    </xf>
    <xf numFmtId="209" fontId="19" fillId="0" borderId="15" xfId="0" applyNumberFormat="1" applyFont="1" applyBorder="1" applyAlignment="1" applyProtection="1">
      <alignment vertical="center"/>
      <protection/>
    </xf>
    <xf numFmtId="196" fontId="19" fillId="0" borderId="14" xfId="0" applyNumberFormat="1" applyFont="1" applyBorder="1" applyAlignment="1" applyProtection="1">
      <alignment vertical="center" shrinkToFit="1"/>
      <protection/>
    </xf>
    <xf numFmtId="209" fontId="19" fillId="0" borderId="37" xfId="0" applyNumberFormat="1" applyFont="1" applyBorder="1" applyAlignment="1" applyProtection="1">
      <alignment vertical="center"/>
      <protection/>
    </xf>
    <xf numFmtId="209" fontId="1" fillId="0" borderId="22" xfId="0" applyNumberFormat="1" applyFont="1" applyBorder="1" applyAlignment="1" applyProtection="1">
      <alignment vertical="center"/>
      <protection/>
    </xf>
    <xf numFmtId="0" fontId="0" fillId="33" borderId="0" xfId="0" applyFill="1" applyAlignment="1">
      <alignment vertical="top" wrapText="1"/>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Border="1" applyAlignment="1" applyProtection="1">
      <alignment vertical="center" wrapText="1"/>
      <protection/>
    </xf>
    <xf numFmtId="176" fontId="1" fillId="0" borderId="0" xfId="0" applyNumberFormat="1" applyFont="1" applyBorder="1" applyAlignment="1" applyProtection="1">
      <alignment vertical="center"/>
      <protection locked="0"/>
    </xf>
    <xf numFmtId="49" fontId="1" fillId="0" borderId="0" xfId="0" applyNumberFormat="1" applyFont="1" applyBorder="1" applyAlignment="1" applyProtection="1">
      <alignment horizontal="center" vertical="center"/>
      <protection/>
    </xf>
    <xf numFmtId="0" fontId="22" fillId="0" borderId="0" xfId="0" applyFont="1" applyBorder="1" applyAlignment="1" applyProtection="1">
      <alignment vertical="center"/>
      <protection/>
    </xf>
    <xf numFmtId="49" fontId="1" fillId="0" borderId="13" xfId="0" applyNumberFormat="1" applyFont="1" applyBorder="1" applyAlignment="1" applyProtection="1">
      <alignment vertical="center"/>
      <protection/>
    </xf>
    <xf numFmtId="0" fontId="1" fillId="0" borderId="0" xfId="0" applyFont="1" applyAlignment="1">
      <alignment vertical="center"/>
    </xf>
    <xf numFmtId="38" fontId="1" fillId="0" borderId="0" xfId="49" applyFont="1" applyBorder="1" applyAlignment="1" applyProtection="1">
      <alignment vertical="center"/>
      <protection/>
    </xf>
    <xf numFmtId="0" fontId="23" fillId="0" borderId="0" xfId="0" applyFont="1" applyAlignment="1" applyProtection="1">
      <alignment vertical="center"/>
      <protection/>
    </xf>
    <xf numFmtId="0" fontId="1" fillId="0" borderId="0" xfId="0" applyFont="1" applyAlignment="1" applyProtection="1">
      <alignment horizontal="distributed" vertical="center"/>
      <protection/>
    </xf>
    <xf numFmtId="176" fontId="1" fillId="0" borderId="0" xfId="0" applyNumberFormat="1" applyFont="1" applyFill="1" applyBorder="1" applyAlignment="1" applyProtection="1">
      <alignment vertical="center"/>
      <protection/>
    </xf>
    <xf numFmtId="0" fontId="4" fillId="0" borderId="0" xfId="0" applyFont="1" applyBorder="1" applyAlignment="1" applyProtection="1">
      <alignment/>
      <protection/>
    </xf>
    <xf numFmtId="0" fontId="7" fillId="0" borderId="0" xfId="0" applyNumberFormat="1" applyFont="1" applyBorder="1" applyAlignment="1" applyProtection="1">
      <alignment vertical="center"/>
      <protection/>
    </xf>
    <xf numFmtId="0" fontId="1" fillId="0" borderId="0" xfId="0" applyFont="1" applyBorder="1" applyAlignment="1" applyProtection="1">
      <alignment vertical="center" shrinkToFit="1"/>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49" fontId="1" fillId="0" borderId="0" xfId="0" applyNumberFormat="1" applyFont="1" applyBorder="1" applyAlignment="1" applyProtection="1">
      <alignment/>
      <protection/>
    </xf>
    <xf numFmtId="0" fontId="1" fillId="0" borderId="38" xfId="0" applyFont="1" applyBorder="1" applyAlignment="1" applyProtection="1">
      <alignment vertical="center"/>
      <protection/>
    </xf>
    <xf numFmtId="49" fontId="25" fillId="0" borderId="0" xfId="0" applyNumberFormat="1" applyFont="1" applyBorder="1" applyAlignment="1" applyProtection="1">
      <alignment vertical="center"/>
      <protection/>
    </xf>
    <xf numFmtId="0" fontId="6" fillId="0" borderId="30"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219" fontId="6" fillId="0" borderId="31" xfId="0" applyNumberFormat="1" applyFont="1" applyBorder="1" applyAlignment="1" applyProtection="1">
      <alignment vertical="center"/>
      <protection/>
    </xf>
    <xf numFmtId="0" fontId="1" fillId="0" borderId="0" xfId="0" applyNumberFormat="1" applyFont="1" applyBorder="1" applyAlignment="1" applyProtection="1">
      <alignment horizontal="distributed" vertical="center" indent="3"/>
      <protection/>
    </xf>
    <xf numFmtId="0" fontId="6" fillId="0" borderId="31" xfId="0" applyNumberFormat="1" applyFont="1" applyBorder="1" applyAlignment="1" applyProtection="1">
      <alignment vertical="center"/>
      <protection/>
    </xf>
    <xf numFmtId="49" fontId="1" fillId="0" borderId="30" xfId="0" applyNumberFormat="1" applyFont="1" applyBorder="1" applyAlignment="1" applyProtection="1">
      <alignment shrinkToFit="1"/>
      <protection/>
    </xf>
    <xf numFmtId="49" fontId="1" fillId="0" borderId="10" xfId="0" applyNumberFormat="1" applyFont="1" applyBorder="1" applyAlignment="1" applyProtection="1">
      <alignment shrinkToFit="1"/>
      <protection/>
    </xf>
    <xf numFmtId="49" fontId="1" fillId="0" borderId="31" xfId="0" applyNumberFormat="1" applyFont="1" applyBorder="1" applyAlignment="1" applyProtection="1">
      <alignment shrinkToFit="1"/>
      <protection/>
    </xf>
    <xf numFmtId="0" fontId="0" fillId="0" borderId="0" xfId="0" applyAlignment="1" applyProtection="1">
      <alignment vertical="center"/>
      <protection/>
    </xf>
    <xf numFmtId="0" fontId="1" fillId="0" borderId="0" xfId="0" applyNumberFormat="1" applyFont="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39" xfId="0" applyNumberFormat="1" applyFont="1" applyBorder="1" applyAlignment="1" applyProtection="1">
      <alignment vertical="center"/>
      <protection/>
    </xf>
    <xf numFmtId="0" fontId="1" fillId="0" borderId="40" xfId="0" applyNumberFormat="1" applyFont="1" applyBorder="1" applyAlignment="1" applyProtection="1">
      <alignment vertical="center"/>
      <protection/>
    </xf>
    <xf numFmtId="0" fontId="1" fillId="0" borderId="41" xfId="0" applyNumberFormat="1" applyFont="1" applyBorder="1" applyAlignment="1" applyProtection="1">
      <alignment vertical="center"/>
      <protection/>
    </xf>
    <xf numFmtId="0" fontId="1" fillId="0" borderId="0" xfId="0" applyNumberFormat="1" applyFont="1" applyFill="1" applyAlignment="1" applyProtection="1">
      <alignment vertical="center"/>
      <protection/>
    </xf>
    <xf numFmtId="49" fontId="28" fillId="0" borderId="42" xfId="0" applyNumberFormat="1" applyFont="1" applyBorder="1" applyAlignment="1" applyProtection="1">
      <alignment vertical="center"/>
      <protection/>
    </xf>
    <xf numFmtId="49" fontId="28" fillId="0" borderId="10" xfId="0" applyNumberFormat="1" applyFont="1" applyBorder="1" applyAlignment="1" applyProtection="1">
      <alignment vertical="center"/>
      <protection/>
    </xf>
    <xf numFmtId="49" fontId="28" fillId="0" borderId="43" xfId="0" applyNumberFormat="1" applyFont="1" applyBorder="1" applyAlignment="1" applyProtection="1">
      <alignment vertical="center"/>
      <protection/>
    </xf>
    <xf numFmtId="49" fontId="28" fillId="0" borderId="44" xfId="0" applyNumberFormat="1" applyFont="1" applyBorder="1" applyAlignment="1" applyProtection="1">
      <alignment vertical="center"/>
      <protection/>
    </xf>
    <xf numFmtId="176" fontId="1" fillId="0" borderId="0" xfId="0" applyNumberFormat="1" applyFont="1" applyAlignment="1" applyProtection="1">
      <alignment vertical="center"/>
      <protection/>
    </xf>
    <xf numFmtId="49" fontId="1" fillId="0" borderId="0" xfId="0" applyNumberFormat="1" applyFont="1" applyBorder="1" applyAlignment="1" applyProtection="1">
      <alignment vertical="top"/>
      <protection/>
    </xf>
    <xf numFmtId="0" fontId="1" fillId="0" borderId="0" xfId="0" applyFont="1" applyAlignment="1" applyProtection="1">
      <alignment vertical="center"/>
      <protection locked="0"/>
    </xf>
    <xf numFmtId="176" fontId="1" fillId="33" borderId="45" xfId="0" applyNumberFormat="1" applyFont="1" applyFill="1" applyBorder="1" applyAlignment="1" applyProtection="1">
      <alignment vertical="center"/>
      <protection locked="0"/>
    </xf>
    <xf numFmtId="221" fontId="0" fillId="0" borderId="0" xfId="0" applyNumberFormat="1" applyFill="1" applyAlignment="1" applyProtection="1">
      <alignment horizontal="center" vertical="top"/>
      <protection/>
    </xf>
    <xf numFmtId="0" fontId="0" fillId="0" borderId="0" xfId="0" applyFill="1" applyAlignment="1" applyProtection="1">
      <alignment vertical="top" wrapText="1"/>
      <protection/>
    </xf>
    <xf numFmtId="0" fontId="0" fillId="0" borderId="0" xfId="0" applyFont="1" applyFill="1" applyAlignment="1" applyProtection="1">
      <alignment vertical="top" wrapText="1"/>
      <protection/>
    </xf>
    <xf numFmtId="0" fontId="26" fillId="0" borderId="0" xfId="0" applyFont="1" applyFill="1" applyAlignment="1" applyProtection="1">
      <alignment vertical="top" wrapText="1"/>
      <protection/>
    </xf>
    <xf numFmtId="221" fontId="0" fillId="0" borderId="0" xfId="0" applyNumberFormat="1" applyAlignment="1" applyProtection="1">
      <alignment horizontal="center" vertical="top"/>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26" fillId="0" borderId="0" xfId="0" applyFont="1" applyAlignment="1" applyProtection="1">
      <alignment vertical="top" wrapText="1"/>
      <protection/>
    </xf>
    <xf numFmtId="221" fontId="0" fillId="0" borderId="0" xfId="0" applyNumberFormat="1" applyAlignment="1" applyProtection="1">
      <alignment vertical="center"/>
      <protection/>
    </xf>
    <xf numFmtId="216" fontId="0" fillId="0" borderId="0" xfId="0" applyNumberFormat="1" applyAlignment="1" applyProtection="1">
      <alignment vertical="center"/>
      <protection/>
    </xf>
    <xf numFmtId="0" fontId="6" fillId="0" borderId="0" xfId="0" applyFont="1" applyBorder="1" applyAlignment="1" applyProtection="1">
      <alignment/>
      <protection/>
    </xf>
    <xf numFmtId="221" fontId="0" fillId="34" borderId="0" xfId="0" applyNumberFormat="1" applyFill="1" applyAlignment="1" applyProtection="1">
      <alignment horizontal="center" vertical="top"/>
      <protection/>
    </xf>
    <xf numFmtId="0" fontId="26" fillId="34" borderId="0" xfId="0" applyFont="1" applyFill="1" applyAlignment="1" applyProtection="1">
      <alignment vertical="top" wrapText="1"/>
      <protection/>
    </xf>
    <xf numFmtId="0" fontId="1" fillId="34" borderId="0" xfId="0" applyFont="1" applyFill="1" applyBorder="1" applyAlignment="1" applyProtection="1">
      <alignment vertical="center"/>
      <protection/>
    </xf>
    <xf numFmtId="0" fontId="18" fillId="35" borderId="0" xfId="0" applyFont="1" applyFill="1" applyAlignment="1">
      <alignment horizontal="center" vertical="center"/>
    </xf>
    <xf numFmtId="0" fontId="0" fillId="0" borderId="0" xfId="0" applyAlignment="1">
      <alignment horizontal="left" vertical="top" wrapText="1"/>
    </xf>
    <xf numFmtId="216" fontId="0" fillId="36" borderId="0" xfId="0" applyNumberFormat="1" applyFill="1" applyAlignment="1" applyProtection="1">
      <alignment horizontal="center" vertical="center"/>
      <protection/>
    </xf>
    <xf numFmtId="176" fontId="1" fillId="0" borderId="0" xfId="0" applyNumberFormat="1" applyFont="1" applyAlignment="1" applyProtection="1">
      <alignment horizontal="distributed" vertical="center"/>
      <protection locked="0"/>
    </xf>
    <xf numFmtId="49" fontId="1" fillId="0" borderId="25" xfId="0" applyNumberFormat="1" applyFont="1" applyBorder="1" applyAlignment="1" applyProtection="1">
      <alignment horizontal="distributed" vertical="center" indent="1"/>
      <protection/>
    </xf>
    <xf numFmtId="49" fontId="1" fillId="0" borderId="20" xfId="0" applyNumberFormat="1" applyFont="1" applyBorder="1" applyAlignment="1" applyProtection="1">
      <alignment horizontal="distributed" vertical="center" indent="1"/>
      <protection/>
    </xf>
    <xf numFmtId="49" fontId="1" fillId="0" borderId="11" xfId="0" applyNumberFormat="1" applyFont="1" applyBorder="1" applyAlignment="1" applyProtection="1">
      <alignment horizontal="distributed" vertical="center" indent="1"/>
      <protection/>
    </xf>
    <xf numFmtId="0" fontId="1" fillId="0" borderId="27"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47" xfId="0" applyFont="1" applyBorder="1" applyAlignment="1" applyProtection="1">
      <alignment horizontal="center" vertical="center"/>
      <protection/>
    </xf>
    <xf numFmtId="0" fontId="1" fillId="0" borderId="0" xfId="0" applyFont="1" applyBorder="1" applyAlignment="1" applyProtection="1">
      <alignment horizontal="distributed" vertical="center"/>
      <protection/>
    </xf>
    <xf numFmtId="0" fontId="1" fillId="0" borderId="0" xfId="0" applyFont="1" applyBorder="1" applyAlignment="1" applyProtection="1">
      <alignment horizontal="distributed" vertical="center"/>
      <protection locked="0"/>
    </xf>
    <xf numFmtId="0" fontId="1" fillId="0" borderId="0" xfId="0" applyFont="1" applyBorder="1" applyAlignment="1" applyProtection="1">
      <alignment horizontal="right" vertical="center"/>
      <protection/>
    </xf>
    <xf numFmtId="0" fontId="1" fillId="0" borderId="10" xfId="0" applyFont="1" applyBorder="1" applyAlignment="1" applyProtection="1">
      <alignment horizontal="left" vertical="center"/>
      <protection/>
    </xf>
    <xf numFmtId="193" fontId="1" fillId="0" borderId="0" xfId="0" applyNumberFormat="1" applyFont="1" applyBorder="1" applyAlignment="1" applyProtection="1">
      <alignment horizontal="distributed" vertical="center"/>
      <protection locked="0"/>
    </xf>
    <xf numFmtId="49" fontId="1" fillId="0" borderId="0" xfId="0" applyNumberFormat="1" applyFont="1" applyBorder="1" applyAlignment="1" applyProtection="1">
      <alignment horizontal="distributed" vertical="center"/>
      <protection/>
    </xf>
    <xf numFmtId="49" fontId="1" fillId="0" borderId="10" xfId="0" applyNumberFormat="1" applyFont="1" applyBorder="1" applyAlignment="1" applyProtection="1">
      <alignment horizontal="distributed" vertical="center"/>
      <protection/>
    </xf>
    <xf numFmtId="0" fontId="1" fillId="0" borderId="10" xfId="0" applyFont="1" applyBorder="1" applyAlignment="1" applyProtection="1">
      <alignment horizontal="distributed" vertical="center" indent="1"/>
      <protection locked="0"/>
    </xf>
    <xf numFmtId="49" fontId="1" fillId="0" borderId="0"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protection/>
    </xf>
    <xf numFmtId="0" fontId="1" fillId="0" borderId="35"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49" fontId="1" fillId="0" borderId="13" xfId="0" applyNumberFormat="1" applyFont="1" applyBorder="1" applyAlignment="1" applyProtection="1">
      <alignment horizontal="distributed" vertical="center"/>
      <protection/>
    </xf>
    <xf numFmtId="49" fontId="7" fillId="0" borderId="13" xfId="0" applyNumberFormat="1" applyFont="1" applyBorder="1" applyAlignment="1" applyProtection="1">
      <alignment horizontal="distributed" vertical="center" indent="2"/>
      <protection locked="0"/>
    </xf>
    <xf numFmtId="0" fontId="4" fillId="0" borderId="0" xfId="0" applyFont="1" applyBorder="1" applyAlignment="1" applyProtection="1">
      <alignment horizontal="distributed" indent="2"/>
      <protection locked="0"/>
    </xf>
    <xf numFmtId="0" fontId="1" fillId="0" borderId="13" xfId="0" applyFont="1" applyBorder="1" applyAlignment="1" applyProtection="1">
      <alignment horizontal="left" vertical="center"/>
      <protection/>
    </xf>
    <xf numFmtId="0" fontId="1" fillId="0" borderId="48" xfId="0" applyFont="1" applyBorder="1" applyAlignment="1" applyProtection="1">
      <alignment horizontal="distributed" vertical="center" indent="1"/>
      <protection locked="0"/>
    </xf>
    <xf numFmtId="0" fontId="1" fillId="0" borderId="31" xfId="0" applyFont="1" applyBorder="1" applyAlignment="1" applyProtection="1">
      <alignment horizontal="distributed" vertical="center" indent="1"/>
      <protection locked="0"/>
    </xf>
    <xf numFmtId="0" fontId="1" fillId="0" borderId="34" xfId="0" applyFont="1" applyBorder="1" applyAlignment="1" applyProtection="1">
      <alignment horizontal="distributed" vertical="center" indent="1"/>
      <protection locked="0"/>
    </xf>
    <xf numFmtId="49" fontId="1" fillId="0" borderId="4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25"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218" fontId="1" fillId="0" borderId="28" xfId="0" applyNumberFormat="1" applyFont="1" applyBorder="1" applyAlignment="1" applyProtection="1">
      <alignment horizontal="right" vertical="center" indent="1"/>
      <protection/>
    </xf>
    <xf numFmtId="218" fontId="1" fillId="0" borderId="17" xfId="0" applyNumberFormat="1" applyFont="1" applyBorder="1" applyAlignment="1" applyProtection="1">
      <alignment horizontal="right" vertical="center" indent="1"/>
      <protection/>
    </xf>
    <xf numFmtId="0" fontId="5" fillId="0" borderId="21" xfId="0" applyFont="1" applyBorder="1" applyAlignment="1" applyProtection="1">
      <alignment horizontal="distributed" vertical="center" indent="1"/>
      <protection/>
    </xf>
    <xf numFmtId="0" fontId="5" fillId="0" borderId="22" xfId="0" applyFont="1" applyBorder="1" applyAlignment="1" applyProtection="1">
      <alignment horizontal="distributed" vertical="center" indent="1"/>
      <protection/>
    </xf>
    <xf numFmtId="0" fontId="5" fillId="0" borderId="23" xfId="0" applyFont="1" applyBorder="1" applyAlignment="1" applyProtection="1">
      <alignment horizontal="distributed" vertical="center" indent="1"/>
      <protection/>
    </xf>
    <xf numFmtId="0" fontId="1" fillId="0" borderId="49" xfId="0" applyFont="1" applyBorder="1" applyAlignment="1" applyProtection="1">
      <alignment horizontal="left" vertical="center"/>
      <protection/>
    </xf>
    <xf numFmtId="49" fontId="1" fillId="0" borderId="17" xfId="0" applyNumberFormat="1" applyFont="1" applyBorder="1" applyAlignment="1" applyProtection="1">
      <alignment horizontal="left" vertical="center"/>
      <protection/>
    </xf>
    <xf numFmtId="0" fontId="1" fillId="0" borderId="17" xfId="0" applyNumberFormat="1" applyFont="1" applyBorder="1" applyAlignment="1" applyProtection="1">
      <alignment horizontal="left" vertical="center"/>
      <protection/>
    </xf>
    <xf numFmtId="0" fontId="6" fillId="0" borderId="33" xfId="0" applyFont="1" applyBorder="1" applyAlignment="1" applyProtection="1">
      <alignment horizontal="left" vertical="center" indent="1"/>
      <protection/>
    </xf>
    <xf numFmtId="0" fontId="6" fillId="0" borderId="31" xfId="0" applyFont="1" applyBorder="1" applyAlignment="1" applyProtection="1">
      <alignment horizontal="left" vertical="center" indent="1"/>
      <protection/>
    </xf>
    <xf numFmtId="0" fontId="6" fillId="0" borderId="50" xfId="0" applyFont="1" applyBorder="1" applyAlignment="1" applyProtection="1">
      <alignment horizontal="distributed" vertical="center" indent="1"/>
      <protection/>
    </xf>
    <xf numFmtId="0" fontId="6" fillId="0" borderId="10" xfId="0" applyFont="1" applyBorder="1" applyAlignment="1" applyProtection="1">
      <alignment horizontal="distributed" vertical="center" indent="1"/>
      <protection/>
    </xf>
    <xf numFmtId="0" fontId="6" fillId="0" borderId="51" xfId="0" applyFont="1" applyBorder="1" applyAlignment="1" applyProtection="1">
      <alignment horizontal="distributed" vertical="center" indent="1"/>
      <protection/>
    </xf>
    <xf numFmtId="0" fontId="6" fillId="0" borderId="30"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1"/>
      <protection/>
    </xf>
    <xf numFmtId="0" fontId="1" fillId="0" borderId="24" xfId="0" applyFont="1" applyBorder="1" applyAlignment="1" applyProtection="1">
      <alignment horizontal="distributed" vertical="center" indent="1"/>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6" fillId="0" borderId="52" xfId="0" applyFont="1" applyBorder="1" applyAlignment="1" applyProtection="1">
      <alignment horizontal="left" vertical="center" wrapText="1" shrinkToFit="1"/>
      <protection locked="0"/>
    </xf>
    <xf numFmtId="0" fontId="6" fillId="0" borderId="24"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216" fontId="14" fillId="0" borderId="53" xfId="0" applyNumberFormat="1" applyFont="1" applyBorder="1" applyAlignment="1" applyProtection="1">
      <alignment horizontal="center" vertical="center"/>
      <protection locked="0"/>
    </xf>
    <xf numFmtId="216" fontId="14" fillId="0" borderId="30" xfId="0" applyNumberFormat="1" applyFont="1" applyBorder="1" applyAlignment="1" applyProtection="1">
      <alignment horizontal="center" vertical="center"/>
      <protection locked="0"/>
    </xf>
    <xf numFmtId="216" fontId="14" fillId="0" borderId="54" xfId="0" applyNumberFormat="1" applyFont="1" applyBorder="1" applyAlignment="1" applyProtection="1">
      <alignment horizontal="center" vertical="center"/>
      <protection locked="0"/>
    </xf>
    <xf numFmtId="0" fontId="1" fillId="0" borderId="36"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2"/>
      <protection/>
    </xf>
    <xf numFmtId="0" fontId="1" fillId="0" borderId="24" xfId="0" applyFont="1" applyBorder="1" applyAlignment="1" applyProtection="1">
      <alignment horizontal="distributed" vertical="center" indent="2"/>
      <protection/>
    </xf>
    <xf numFmtId="0" fontId="1" fillId="0" borderId="36" xfId="0" applyFont="1" applyBorder="1" applyAlignment="1" applyProtection="1">
      <alignment horizontal="distributed" vertical="center" indent="2"/>
      <protection/>
    </xf>
    <xf numFmtId="49" fontId="1"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10" xfId="0" applyFont="1" applyBorder="1" applyAlignment="1" applyProtection="1">
      <alignment horizontal="left" vertical="center" shrinkToFit="1"/>
      <protection locked="0"/>
    </xf>
    <xf numFmtId="0" fontId="1" fillId="0" borderId="21" xfId="0" applyFont="1" applyBorder="1" applyAlignment="1" applyProtection="1">
      <alignment horizontal="distributed"/>
      <protection/>
    </xf>
    <xf numFmtId="0" fontId="1" fillId="0" borderId="22" xfId="0" applyFont="1" applyBorder="1" applyAlignment="1" applyProtection="1">
      <alignment horizontal="distributed"/>
      <protection/>
    </xf>
    <xf numFmtId="0" fontId="1" fillId="0" borderId="15" xfId="0" applyFont="1" applyBorder="1" applyAlignment="1" applyProtection="1">
      <alignment horizontal="distributed"/>
      <protection/>
    </xf>
    <xf numFmtId="0" fontId="1" fillId="0" borderId="0" xfId="0" applyFont="1" applyBorder="1" applyAlignment="1" applyProtection="1">
      <alignment horizontal="distributed"/>
      <protection/>
    </xf>
    <xf numFmtId="0" fontId="1" fillId="0" borderId="21" xfId="0" applyFont="1" applyBorder="1" applyAlignment="1" applyProtection="1">
      <alignment horizontal="distributed" vertical="center"/>
      <protection/>
    </xf>
    <xf numFmtId="0" fontId="1" fillId="0" borderId="22" xfId="0" applyFont="1" applyBorder="1" applyAlignment="1" applyProtection="1">
      <alignment horizontal="distributed" vertical="center"/>
      <protection/>
    </xf>
    <xf numFmtId="220" fontId="1" fillId="0" borderId="42" xfId="0" applyNumberFormat="1" applyFont="1" applyBorder="1" applyAlignment="1" applyProtection="1">
      <alignment horizontal="center" vertical="center"/>
      <protection locked="0"/>
    </xf>
    <xf numFmtId="220" fontId="1" fillId="0" borderId="10" xfId="0" applyNumberFormat="1" applyFont="1" applyBorder="1" applyAlignment="1" applyProtection="1">
      <alignment horizontal="center" vertical="center"/>
      <protection locked="0"/>
    </xf>
    <xf numFmtId="220" fontId="1" fillId="0" borderId="29" xfId="0" applyNumberFormat="1" applyFont="1" applyBorder="1" applyAlignment="1" applyProtection="1">
      <alignment horizontal="center" vertical="center"/>
      <protection locked="0"/>
    </xf>
    <xf numFmtId="220" fontId="1" fillId="0" borderId="53" xfId="0" applyNumberFormat="1" applyFont="1" applyBorder="1" applyAlignment="1" applyProtection="1">
      <alignment horizontal="center" vertical="center"/>
      <protection locked="0"/>
    </xf>
    <xf numFmtId="220" fontId="1" fillId="0" borderId="30" xfId="0" applyNumberFormat="1" applyFont="1" applyBorder="1" applyAlignment="1" applyProtection="1">
      <alignment horizontal="center" vertical="center"/>
      <protection locked="0"/>
    </xf>
    <xf numFmtId="220" fontId="1" fillId="0" borderId="32"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distributed" vertical="center" indent="2"/>
      <protection/>
    </xf>
    <xf numFmtId="0" fontId="9" fillId="0" borderId="31" xfId="0" applyNumberFormat="1" applyFont="1" applyBorder="1" applyAlignment="1" applyProtection="1">
      <alignment horizontal="distributed" vertical="center" indent="2"/>
      <protection/>
    </xf>
    <xf numFmtId="49" fontId="1" fillId="0" borderId="48" xfId="0" applyNumberFormat="1"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49" fontId="8" fillId="0" borderId="48" xfId="0" applyNumberFormat="1" applyFont="1" applyBorder="1" applyAlignment="1" applyProtection="1">
      <alignment horizontal="left" vertical="distributed" wrapText="1"/>
      <protection locked="0"/>
    </xf>
    <xf numFmtId="49" fontId="8" fillId="0" borderId="31" xfId="0" applyNumberFormat="1" applyFont="1" applyBorder="1" applyAlignment="1" applyProtection="1">
      <alignment horizontal="left" vertical="distributed" wrapText="1"/>
      <protection locked="0"/>
    </xf>
    <xf numFmtId="49" fontId="6" fillId="0" borderId="42"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55" xfId="0" applyNumberFormat="1" applyFont="1" applyBorder="1" applyAlignment="1" applyProtection="1">
      <alignment horizontal="left" vertical="center" wrapText="1"/>
      <protection locked="0"/>
    </xf>
    <xf numFmtId="0" fontId="1" fillId="0" borderId="24" xfId="0" applyNumberFormat="1" applyFont="1" applyBorder="1" applyAlignment="1" applyProtection="1">
      <alignment horizontal="center" vertical="center"/>
      <protection/>
    </xf>
    <xf numFmtId="176" fontId="1" fillId="0" borderId="24" xfId="0" applyNumberFormat="1" applyFont="1" applyBorder="1" applyAlignment="1" applyProtection="1">
      <alignment horizontal="distributed" vertical="center"/>
      <protection locked="0"/>
    </xf>
    <xf numFmtId="0" fontId="4" fillId="0" borderId="51" xfId="0" applyNumberFormat="1" applyFont="1" applyBorder="1" applyAlignment="1" applyProtection="1">
      <alignment horizontal="distributed" vertical="center" indent="3"/>
      <protection/>
    </xf>
    <xf numFmtId="0" fontId="4" fillId="0" borderId="30" xfId="0" applyNumberFormat="1" applyFont="1" applyBorder="1" applyAlignment="1" applyProtection="1">
      <alignment horizontal="distributed" vertical="center" indent="3"/>
      <protection/>
    </xf>
    <xf numFmtId="0" fontId="4" fillId="0" borderId="54"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left" vertical="center"/>
      <protection/>
    </xf>
    <xf numFmtId="49" fontId="8" fillId="0" borderId="56" xfId="0" applyNumberFormat="1" applyFont="1" applyBorder="1" applyAlignment="1" applyProtection="1">
      <alignment horizontal="left" vertical="center"/>
      <protection/>
    </xf>
    <xf numFmtId="49" fontId="8" fillId="0" borderId="21" xfId="0" applyNumberFormat="1" applyFont="1" applyBorder="1" applyAlignment="1" applyProtection="1">
      <alignment horizontal="center" vertical="center"/>
      <protection/>
    </xf>
    <xf numFmtId="49" fontId="8" fillId="0" borderId="22" xfId="0" applyNumberFormat="1" applyFont="1" applyBorder="1" applyAlignment="1" applyProtection="1">
      <alignment horizontal="center" vertical="center"/>
      <protection/>
    </xf>
    <xf numFmtId="49" fontId="8" fillId="0" borderId="23" xfId="0" applyNumberFormat="1" applyFont="1" applyBorder="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18"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center" vertical="center"/>
      <protection/>
    </xf>
    <xf numFmtId="49" fontId="8" fillId="0" borderId="57"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distributed" vertical="center" indent="1"/>
      <protection locked="0"/>
    </xf>
    <xf numFmtId="49" fontId="1" fillId="0" borderId="31" xfId="0" applyNumberFormat="1" applyFont="1" applyBorder="1" applyAlignment="1" applyProtection="1">
      <alignment horizontal="distributed" vertical="center" indent="1"/>
      <protection locked="0"/>
    </xf>
    <xf numFmtId="49" fontId="1" fillId="0" borderId="48"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left" vertical="center" wrapText="1"/>
      <protection locked="0"/>
    </xf>
    <xf numFmtId="49" fontId="6" fillId="0" borderId="31" xfId="0" applyNumberFormat="1" applyFont="1" applyBorder="1" applyAlignment="1" applyProtection="1">
      <alignment horizontal="left" vertical="center" wrapText="1"/>
      <protection locked="0"/>
    </xf>
    <xf numFmtId="49" fontId="6" fillId="0" borderId="34" xfId="0" applyNumberFormat="1"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left" vertical="center"/>
      <protection/>
    </xf>
    <xf numFmtId="220" fontId="1" fillId="0" borderId="48" xfId="0" applyNumberFormat="1" applyFont="1" applyBorder="1" applyAlignment="1" applyProtection="1">
      <alignment horizontal="center" vertical="center"/>
      <protection locked="0"/>
    </xf>
    <xf numFmtId="220" fontId="1" fillId="0" borderId="31" xfId="0" applyNumberFormat="1" applyFont="1" applyBorder="1" applyAlignment="1" applyProtection="1">
      <alignment horizontal="center" vertical="center"/>
      <protection locked="0"/>
    </xf>
    <xf numFmtId="220" fontId="1" fillId="0" borderId="58" xfId="0" applyNumberFormat="1" applyFont="1" applyBorder="1" applyAlignment="1" applyProtection="1">
      <alignment horizontal="center" vertical="center"/>
      <protection locked="0"/>
    </xf>
    <xf numFmtId="49" fontId="1" fillId="0" borderId="50" xfId="0" applyNumberFormat="1" applyFont="1" applyBorder="1" applyAlignment="1" applyProtection="1">
      <alignment horizontal="distributed" vertical="center" indent="1"/>
      <protection locked="0"/>
    </xf>
    <xf numFmtId="49" fontId="1" fillId="0" borderId="10" xfId="0" applyNumberFormat="1" applyFont="1" applyBorder="1" applyAlignment="1" applyProtection="1">
      <alignment horizontal="distributed" vertical="center" indent="1"/>
      <protection locked="0"/>
    </xf>
    <xf numFmtId="49" fontId="8" fillId="0" borderId="42"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left" vertical="center"/>
      <protection/>
    </xf>
    <xf numFmtId="49" fontId="1" fillId="0" borderId="51" xfId="0" applyNumberFormat="1" applyFont="1" applyBorder="1" applyAlignment="1" applyProtection="1">
      <alignment horizontal="distributed" vertical="center" indent="1"/>
      <protection locked="0"/>
    </xf>
    <xf numFmtId="49" fontId="1" fillId="0" borderId="30" xfId="0" applyNumberFormat="1" applyFont="1" applyBorder="1" applyAlignment="1" applyProtection="1">
      <alignment horizontal="distributed" vertical="center" indent="1"/>
      <protection locked="0"/>
    </xf>
    <xf numFmtId="49" fontId="1" fillId="0" borderId="32" xfId="0" applyNumberFormat="1" applyFont="1" applyBorder="1" applyAlignment="1" applyProtection="1">
      <alignment horizontal="distributed" vertical="center" indent="1"/>
      <protection locked="0"/>
    </xf>
    <xf numFmtId="49" fontId="1" fillId="0" borderId="53"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49" fontId="1" fillId="0" borderId="32" xfId="0" applyNumberFormat="1" applyFont="1" applyBorder="1" applyAlignment="1" applyProtection="1">
      <alignment horizontal="center" vertical="center"/>
      <protection locked="0"/>
    </xf>
    <xf numFmtId="220" fontId="1" fillId="0" borderId="50" xfId="0" applyNumberFormat="1" applyFont="1" applyBorder="1" applyAlignment="1" applyProtection="1">
      <alignment horizontal="center" vertical="center"/>
      <protection locked="0"/>
    </xf>
    <xf numFmtId="220" fontId="1" fillId="0" borderId="33" xfId="0" applyNumberFormat="1" applyFont="1" applyBorder="1" applyAlignment="1" applyProtection="1">
      <alignment horizontal="center" vertical="center"/>
      <protection locked="0"/>
    </xf>
    <xf numFmtId="209" fontId="1" fillId="0" borderId="42" xfId="0" applyNumberFormat="1" applyFont="1" applyBorder="1" applyAlignment="1" applyProtection="1">
      <alignment horizontal="center" vertical="center"/>
      <protection/>
    </xf>
    <xf numFmtId="209"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 fillId="0" borderId="29" xfId="0" applyNumberFormat="1" applyFont="1" applyBorder="1" applyAlignment="1" applyProtection="1">
      <alignment horizontal="center" vertical="center"/>
      <protection/>
    </xf>
    <xf numFmtId="49" fontId="8" fillId="0" borderId="52" xfId="0" applyNumberFormat="1" applyFont="1" applyBorder="1" applyAlignment="1" applyProtection="1">
      <alignment horizontal="center" vertical="center" shrinkToFit="1"/>
      <protection/>
    </xf>
    <xf numFmtId="49" fontId="8" fillId="0" borderId="24" xfId="0" applyNumberFormat="1" applyFont="1" applyBorder="1" applyAlignment="1" applyProtection="1">
      <alignment horizontal="center" vertical="center" shrinkToFit="1"/>
      <protection/>
    </xf>
    <xf numFmtId="49" fontId="8" fillId="0" borderId="59" xfId="0" applyNumberFormat="1" applyFont="1" applyBorder="1" applyAlignment="1" applyProtection="1">
      <alignment horizontal="center" vertical="center" shrinkToFit="1"/>
      <protection/>
    </xf>
    <xf numFmtId="49" fontId="1" fillId="0" borderId="53"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8" fillId="0" borderId="53"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distributed" wrapText="1"/>
      <protection locked="0"/>
    </xf>
    <xf numFmtId="49" fontId="8" fillId="0" borderId="32" xfId="0" applyNumberFormat="1" applyFont="1" applyBorder="1" applyAlignment="1" applyProtection="1">
      <alignment horizontal="left" vertical="distributed" wrapText="1"/>
      <protection locked="0"/>
    </xf>
    <xf numFmtId="49" fontId="8" fillId="0" borderId="42" xfId="0" applyNumberFormat="1" applyFont="1" applyBorder="1" applyAlignment="1" applyProtection="1">
      <alignment horizontal="left" vertical="distributed" wrapText="1"/>
      <protection locked="0"/>
    </xf>
    <xf numFmtId="49" fontId="8" fillId="0" borderId="10"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center"/>
      <protection/>
    </xf>
    <xf numFmtId="49" fontId="8" fillId="0" borderId="32" xfId="0" applyNumberFormat="1" applyFont="1" applyBorder="1" applyAlignment="1" applyProtection="1">
      <alignment horizontal="left" vertical="center"/>
      <protection/>
    </xf>
    <xf numFmtId="49" fontId="8" fillId="0" borderId="30"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shrinkToFit="1"/>
      <protection locked="0"/>
    </xf>
    <xf numFmtId="49" fontId="1" fillId="0" borderId="10" xfId="0" applyNumberFormat="1" applyFont="1" applyBorder="1" applyAlignment="1" applyProtection="1">
      <alignment horizontal="center" vertical="center" shrinkToFit="1"/>
      <protection locked="0"/>
    </xf>
    <xf numFmtId="49" fontId="8" fillId="0" borderId="53" xfId="0" applyNumberFormat="1" applyFont="1" applyBorder="1" applyAlignment="1" applyProtection="1">
      <alignment horizontal="right" vertical="center"/>
      <protection/>
    </xf>
    <xf numFmtId="49" fontId="8" fillId="0" borderId="30" xfId="0" applyNumberFormat="1" applyFont="1" applyBorder="1" applyAlignment="1" applyProtection="1">
      <alignment horizontal="right" vertical="center"/>
      <protection/>
    </xf>
    <xf numFmtId="49" fontId="6" fillId="0" borderId="53" xfId="0" applyNumberFormat="1"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49" fontId="6" fillId="0" borderId="54" xfId="0" applyNumberFormat="1" applyFont="1" applyBorder="1" applyAlignment="1" applyProtection="1">
      <alignment horizontal="left" vertical="center" wrapText="1"/>
      <protection locked="0"/>
    </xf>
    <xf numFmtId="49" fontId="1" fillId="0" borderId="54" xfId="0" applyNumberFormat="1" applyFont="1" applyBorder="1" applyAlignment="1" applyProtection="1">
      <alignment horizontal="center" vertical="center" shrinkToFit="1"/>
      <protection locked="0"/>
    </xf>
    <xf numFmtId="49" fontId="8" fillId="0" borderId="52" xfId="0" applyNumberFormat="1" applyFont="1" applyBorder="1" applyAlignment="1" applyProtection="1">
      <alignment horizontal="center" vertical="center"/>
      <protection/>
    </xf>
    <xf numFmtId="49" fontId="8" fillId="0" borderId="59" xfId="0" applyNumberFormat="1" applyFont="1" applyBorder="1" applyAlignment="1" applyProtection="1">
      <alignment horizontal="center" vertical="center"/>
      <protection/>
    </xf>
    <xf numFmtId="49" fontId="1" fillId="0" borderId="55" xfId="0" applyNumberFormat="1" applyFont="1" applyBorder="1" applyAlignment="1" applyProtection="1">
      <alignment horizontal="center" vertical="center" shrinkToFit="1"/>
      <protection locked="0"/>
    </xf>
    <xf numFmtId="49" fontId="8" fillId="0" borderId="35" xfId="0" applyNumberFormat="1" applyFont="1" applyBorder="1" applyAlignment="1" applyProtection="1">
      <alignment horizontal="distributed" vertical="center" indent="1"/>
      <protection/>
    </xf>
    <xf numFmtId="49" fontId="8" fillId="0" borderId="24" xfId="0" applyNumberFormat="1" applyFont="1" applyBorder="1" applyAlignment="1" applyProtection="1">
      <alignment horizontal="distributed" vertical="center" indent="1"/>
      <protection/>
    </xf>
    <xf numFmtId="49" fontId="8" fillId="0" borderId="59" xfId="0" applyNumberFormat="1" applyFont="1" applyBorder="1" applyAlignment="1" applyProtection="1">
      <alignment horizontal="distributed" vertical="center" indent="1"/>
      <protection/>
    </xf>
    <xf numFmtId="209" fontId="1" fillId="0" borderId="48" xfId="0" applyNumberFormat="1" applyFont="1" applyBorder="1" applyAlignment="1" applyProtection="1">
      <alignment horizontal="center" vertical="center"/>
      <protection/>
    </xf>
    <xf numFmtId="209" fontId="1" fillId="0" borderId="31" xfId="0" applyNumberFormat="1" applyFont="1" applyBorder="1" applyAlignment="1" applyProtection="1">
      <alignment horizontal="center" vertical="center"/>
      <protection/>
    </xf>
    <xf numFmtId="0" fontId="1" fillId="0" borderId="31" xfId="0" applyNumberFormat="1" applyFont="1" applyBorder="1" applyAlignment="1" applyProtection="1">
      <alignment horizontal="center" vertical="center"/>
      <protection/>
    </xf>
    <xf numFmtId="0" fontId="1" fillId="0" borderId="58" xfId="0" applyNumberFormat="1" applyFont="1" applyBorder="1" applyAlignment="1" applyProtection="1">
      <alignment horizontal="center" vertical="center"/>
      <protection/>
    </xf>
    <xf numFmtId="220" fontId="1" fillId="0" borderId="51"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distributed" vertical="center" indent="8"/>
      <protection/>
    </xf>
    <xf numFmtId="49" fontId="5" fillId="0" borderId="24" xfId="0" applyNumberFormat="1" applyFont="1" applyBorder="1" applyAlignment="1" applyProtection="1">
      <alignment horizontal="distributed" vertical="center" indent="8"/>
      <protection/>
    </xf>
    <xf numFmtId="49" fontId="5" fillId="0" borderId="36" xfId="0" applyNumberFormat="1" applyFont="1" applyBorder="1" applyAlignment="1" applyProtection="1">
      <alignment horizontal="distributed" vertical="center" indent="8"/>
      <protection/>
    </xf>
    <xf numFmtId="49" fontId="8" fillId="0" borderId="35" xfId="0" applyNumberFormat="1" applyFont="1" applyBorder="1" applyAlignment="1" applyProtection="1">
      <alignment horizontal="distributed" vertical="center"/>
      <protection/>
    </xf>
    <xf numFmtId="49" fontId="8" fillId="0" borderId="24" xfId="0" applyNumberFormat="1" applyFont="1" applyBorder="1" applyAlignment="1" applyProtection="1">
      <alignment horizontal="distributed" vertical="center"/>
      <protection/>
    </xf>
    <xf numFmtId="49" fontId="8" fillId="0" borderId="36" xfId="0" applyNumberFormat="1" applyFont="1" applyBorder="1" applyAlignment="1" applyProtection="1">
      <alignment horizontal="distributed" vertical="center"/>
      <protection/>
    </xf>
    <xf numFmtId="49" fontId="8" fillId="0" borderId="16" xfId="0" applyNumberFormat="1" applyFont="1" applyBorder="1" applyAlignment="1" applyProtection="1">
      <alignment horizontal="distributed" vertical="center"/>
      <protection/>
    </xf>
    <xf numFmtId="49"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horizontal="distributed" vertical="center"/>
      <protection/>
    </xf>
    <xf numFmtId="49" fontId="4" fillId="0" borderId="51" xfId="0" applyNumberFormat="1" applyFont="1" applyBorder="1" applyAlignment="1" applyProtection="1">
      <alignment horizontal="distributed" vertical="center"/>
      <protection/>
    </xf>
    <xf numFmtId="49" fontId="4" fillId="0" borderId="30" xfId="0" applyNumberFormat="1" applyFont="1" applyBorder="1" applyAlignment="1" applyProtection="1">
      <alignment horizontal="distributed" vertical="center"/>
      <protection/>
    </xf>
    <xf numFmtId="49" fontId="4" fillId="0" borderId="54" xfId="0" applyNumberFormat="1" applyFont="1" applyBorder="1" applyAlignment="1" applyProtection="1">
      <alignment horizontal="distributed" vertical="center"/>
      <protection/>
    </xf>
    <xf numFmtId="0" fontId="1" fillId="0" borderId="24" xfId="0" applyNumberFormat="1" applyFont="1" applyBorder="1" applyAlignment="1" applyProtection="1">
      <alignment horizontal="left" vertical="center"/>
      <protection/>
    </xf>
    <xf numFmtId="0" fontId="1" fillId="0" borderId="36" xfId="0" applyNumberFormat="1" applyFont="1" applyBorder="1" applyAlignment="1" applyProtection="1">
      <alignment horizontal="left" vertical="center"/>
      <protection/>
    </xf>
    <xf numFmtId="49" fontId="8" fillId="0" borderId="36" xfId="0" applyNumberFormat="1" applyFont="1" applyBorder="1" applyAlignment="1" applyProtection="1">
      <alignment horizontal="center" vertical="center" shrinkToFit="1"/>
      <protection/>
    </xf>
    <xf numFmtId="49" fontId="6" fillId="0" borderId="52" xfId="0" applyNumberFormat="1" applyFont="1" applyBorder="1" applyAlignment="1" applyProtection="1">
      <alignment horizontal="left" vertical="center" wrapText="1"/>
      <protection/>
    </xf>
    <xf numFmtId="49" fontId="6" fillId="0" borderId="24" xfId="0" applyNumberFormat="1" applyFont="1" applyBorder="1" applyAlignment="1" applyProtection="1">
      <alignment horizontal="left" vertical="center" wrapText="1"/>
      <protection/>
    </xf>
    <xf numFmtId="49" fontId="6" fillId="0" borderId="59" xfId="0" applyNumberFormat="1" applyFont="1" applyBorder="1" applyAlignment="1" applyProtection="1">
      <alignment horizontal="left" vertical="center" wrapText="1"/>
      <protection/>
    </xf>
    <xf numFmtId="49" fontId="1" fillId="0" borderId="34" xfId="0" applyNumberFormat="1" applyFont="1" applyBorder="1" applyAlignment="1" applyProtection="1">
      <alignment horizontal="center" vertical="center" shrinkToFit="1"/>
      <protection locked="0"/>
    </xf>
    <xf numFmtId="49" fontId="7" fillId="0" borderId="35"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left" vertical="center"/>
      <protection/>
    </xf>
    <xf numFmtId="49" fontId="1" fillId="0" borderId="24" xfId="0" applyNumberFormat="1" applyFont="1" applyBorder="1" applyAlignment="1" applyProtection="1">
      <alignment horizontal="distributed" vertical="center" indent="3"/>
      <protection locked="0"/>
    </xf>
    <xf numFmtId="49" fontId="8" fillId="0" borderId="52" xfId="0" applyNumberFormat="1" applyFont="1" applyBorder="1" applyAlignment="1" applyProtection="1">
      <alignment horizontal="distributed" vertical="center" indent="1"/>
      <protection/>
    </xf>
    <xf numFmtId="209" fontId="1" fillId="0" borderId="53" xfId="0" applyNumberFormat="1" applyFont="1" applyBorder="1" applyAlignment="1" applyProtection="1">
      <alignment horizontal="center" vertical="center"/>
      <protection/>
    </xf>
    <xf numFmtId="209" fontId="1" fillId="0" borderId="30" xfId="0" applyNumberFormat="1" applyFont="1" applyBorder="1" applyAlignment="1" applyProtection="1">
      <alignment horizontal="center" vertical="center"/>
      <protection/>
    </xf>
    <xf numFmtId="0" fontId="1" fillId="0" borderId="30" xfId="0" applyNumberFormat="1" applyFont="1" applyBorder="1" applyAlignment="1" applyProtection="1">
      <alignment horizontal="center" vertical="center"/>
      <protection/>
    </xf>
    <xf numFmtId="0" fontId="1" fillId="0" borderId="32"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center" vertical="center"/>
      <protection/>
    </xf>
    <xf numFmtId="49" fontId="7" fillId="0" borderId="15" xfId="0" applyNumberFormat="1" applyFont="1" applyBorder="1" applyAlignment="1" applyProtection="1">
      <alignment horizontal="distributed" vertical="center" indent="10"/>
      <protection/>
    </xf>
    <xf numFmtId="49" fontId="7" fillId="0" borderId="0" xfId="0" applyNumberFormat="1" applyFont="1" applyBorder="1" applyAlignment="1" applyProtection="1">
      <alignment horizontal="distributed" vertical="center" indent="10"/>
      <protection/>
    </xf>
    <xf numFmtId="49" fontId="7" fillId="0" borderId="14" xfId="0" applyNumberFormat="1" applyFont="1" applyBorder="1" applyAlignment="1" applyProtection="1">
      <alignment horizontal="distributed" vertical="center" indent="10"/>
      <protection/>
    </xf>
    <xf numFmtId="49" fontId="7" fillId="0" borderId="15"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distributed" vertical="center" indent="2"/>
      <protection/>
    </xf>
    <xf numFmtId="49" fontId="1" fillId="0" borderId="42"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55" xfId="0" applyNumberFormat="1" applyFont="1" applyBorder="1" applyAlignment="1" applyProtection="1">
      <alignment horizontal="left" vertical="center" wrapText="1"/>
      <protection locked="0"/>
    </xf>
    <xf numFmtId="49" fontId="8" fillId="0" borderId="50" xfId="0" applyNumberFormat="1" applyFont="1" applyBorder="1" applyAlignment="1" applyProtection="1">
      <alignment horizontal="distributed" vertical="center" indent="1"/>
      <protection/>
    </xf>
    <xf numFmtId="49" fontId="8" fillId="0" borderId="10" xfId="0" applyNumberFormat="1" applyFont="1" applyBorder="1" applyAlignment="1" applyProtection="1">
      <alignment horizontal="distributed" vertical="center" indent="1"/>
      <protection/>
    </xf>
    <xf numFmtId="49" fontId="8" fillId="0" borderId="55" xfId="0" applyNumberFormat="1" applyFont="1" applyBorder="1" applyAlignment="1" applyProtection="1">
      <alignment horizontal="distributed" vertical="center" indent="1"/>
      <protection/>
    </xf>
    <xf numFmtId="179" fontId="1" fillId="0" borderId="50" xfId="49" applyNumberFormat="1" applyFont="1" applyBorder="1" applyAlignment="1" applyProtection="1">
      <alignment horizontal="right" vertical="center"/>
      <protection locked="0"/>
    </xf>
    <xf numFmtId="179" fontId="1" fillId="0" borderId="10" xfId="49" applyNumberFormat="1" applyFont="1" applyBorder="1" applyAlignment="1" applyProtection="1">
      <alignment horizontal="right" vertical="center"/>
      <protection locked="0"/>
    </xf>
    <xf numFmtId="49" fontId="8" fillId="0" borderId="50" xfId="0" applyNumberFormat="1" applyFont="1" applyBorder="1" applyAlignment="1" applyProtection="1">
      <alignment horizontal="center" vertical="center"/>
      <protection/>
    </xf>
    <xf numFmtId="49" fontId="8" fillId="0" borderId="55" xfId="0" applyNumberFormat="1" applyFont="1" applyBorder="1" applyAlignment="1" applyProtection="1">
      <alignment horizontal="center" vertical="center"/>
      <protection/>
    </xf>
    <xf numFmtId="49" fontId="8" fillId="0" borderId="33" xfId="0" applyNumberFormat="1" applyFont="1" applyBorder="1" applyAlignment="1" applyProtection="1">
      <alignment horizontal="distributed" vertical="center" indent="1"/>
      <protection/>
    </xf>
    <xf numFmtId="49" fontId="8" fillId="0" borderId="31" xfId="0" applyNumberFormat="1" applyFont="1" applyBorder="1" applyAlignment="1" applyProtection="1">
      <alignment horizontal="distributed" vertical="center" indent="1"/>
      <protection/>
    </xf>
    <xf numFmtId="49" fontId="8" fillId="0" borderId="34" xfId="0" applyNumberFormat="1" applyFont="1" applyBorder="1" applyAlignment="1" applyProtection="1">
      <alignment horizontal="distributed" vertical="center" indent="1"/>
      <protection/>
    </xf>
    <xf numFmtId="179" fontId="1" fillId="0" borderId="33" xfId="49" applyNumberFormat="1" applyFont="1" applyBorder="1" applyAlignment="1" applyProtection="1">
      <alignment horizontal="right" vertical="center"/>
      <protection locked="0"/>
    </xf>
    <xf numFmtId="179" fontId="1" fillId="0" borderId="31" xfId="49" applyNumberFormat="1" applyFont="1" applyBorder="1" applyAlignment="1" applyProtection="1">
      <alignment horizontal="right" vertical="center"/>
      <protection locked="0"/>
    </xf>
    <xf numFmtId="49" fontId="1" fillId="0" borderId="48" xfId="0" applyNumberFormat="1" applyFont="1" applyBorder="1" applyAlignment="1" applyProtection="1">
      <alignment horizontal="left" vertical="center" wrapText="1"/>
      <protection locked="0"/>
    </xf>
    <xf numFmtId="49" fontId="1" fillId="0" borderId="31" xfId="0" applyNumberFormat="1" applyFont="1" applyBorder="1" applyAlignment="1" applyProtection="1">
      <alignment horizontal="left" vertical="center" wrapText="1"/>
      <protection locked="0"/>
    </xf>
    <xf numFmtId="49" fontId="1" fillId="0" borderId="34" xfId="0" applyNumberFormat="1" applyFont="1" applyBorder="1" applyAlignment="1" applyProtection="1">
      <alignment horizontal="left" vertical="center" wrapText="1"/>
      <protection locked="0"/>
    </xf>
    <xf numFmtId="49" fontId="8" fillId="0" borderId="60" xfId="0" applyNumberFormat="1" applyFont="1" applyBorder="1" applyAlignment="1" applyProtection="1">
      <alignment horizontal="distributed" vertical="center" indent="1"/>
      <protection/>
    </xf>
    <xf numFmtId="49" fontId="8" fillId="0" borderId="20" xfId="0" applyNumberFormat="1" applyFont="1" applyBorder="1" applyAlignment="1" applyProtection="1">
      <alignment horizontal="distributed" vertical="center" indent="1"/>
      <protection/>
    </xf>
    <xf numFmtId="49" fontId="8" fillId="0" borderId="26" xfId="0" applyNumberFormat="1" applyFont="1" applyBorder="1" applyAlignment="1" applyProtection="1">
      <alignment horizontal="distributed" vertical="center" indent="1"/>
      <protection/>
    </xf>
    <xf numFmtId="49" fontId="8" fillId="0" borderId="19" xfId="0" applyNumberFormat="1" applyFont="1" applyBorder="1" applyAlignment="1" applyProtection="1">
      <alignment horizontal="distributed" vertical="center" indent="1"/>
      <protection/>
    </xf>
    <xf numFmtId="49" fontId="8" fillId="0" borderId="13" xfId="0" applyNumberFormat="1" applyFont="1" applyBorder="1" applyAlignment="1" applyProtection="1">
      <alignment horizontal="distributed" vertical="center" indent="1"/>
      <protection/>
    </xf>
    <xf numFmtId="49" fontId="8" fillId="0" borderId="49" xfId="0" applyNumberFormat="1" applyFont="1" applyBorder="1" applyAlignment="1" applyProtection="1">
      <alignment horizontal="distributed" vertical="center" indent="1"/>
      <protection/>
    </xf>
    <xf numFmtId="49" fontId="5" fillId="0" borderId="35"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49" fontId="5"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distributed" vertical="center" indent="1"/>
      <protection/>
    </xf>
    <xf numFmtId="49" fontId="8" fillId="0" borderId="35" xfId="0" applyNumberFormat="1" applyFont="1" applyBorder="1" applyAlignment="1" applyProtection="1">
      <alignment horizontal="distributed" vertical="center" indent="2"/>
      <protection/>
    </xf>
    <xf numFmtId="49" fontId="8" fillId="0" borderId="24" xfId="0" applyNumberFormat="1" applyFont="1" applyBorder="1" applyAlignment="1" applyProtection="1">
      <alignment horizontal="distributed" vertical="center" indent="2"/>
      <protection/>
    </xf>
    <xf numFmtId="49" fontId="8" fillId="0" borderId="59" xfId="0" applyNumberFormat="1" applyFont="1" applyBorder="1" applyAlignment="1" applyProtection="1">
      <alignment horizontal="distributed" vertical="center" indent="2"/>
      <protection/>
    </xf>
    <xf numFmtId="49" fontId="8" fillId="0" borderId="52"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distributed" vertical="center" indent="3"/>
      <protection/>
    </xf>
    <xf numFmtId="49" fontId="8" fillId="0" borderId="36" xfId="0" applyNumberFormat="1" applyFont="1" applyBorder="1" applyAlignment="1" applyProtection="1">
      <alignment horizontal="distributed" vertical="center" indent="3"/>
      <protection/>
    </xf>
    <xf numFmtId="49" fontId="8" fillId="0" borderId="21" xfId="0" applyNumberFormat="1" applyFont="1" applyBorder="1" applyAlignment="1" applyProtection="1">
      <alignment horizontal="distributed" vertical="center" indent="1"/>
      <protection/>
    </xf>
    <xf numFmtId="49" fontId="8" fillId="0" borderId="22" xfId="0" applyNumberFormat="1" applyFont="1" applyBorder="1" applyAlignment="1" applyProtection="1">
      <alignment horizontal="distributed" vertical="center" indent="1"/>
      <protection/>
    </xf>
    <xf numFmtId="49" fontId="8" fillId="0" borderId="23" xfId="0" applyNumberFormat="1" applyFont="1" applyBorder="1" applyAlignment="1" applyProtection="1">
      <alignment horizontal="distributed" vertical="center" indent="1"/>
      <protection/>
    </xf>
    <xf numFmtId="49" fontId="8" fillId="0" borderId="51" xfId="0" applyNumberFormat="1" applyFont="1" applyBorder="1" applyAlignment="1" applyProtection="1">
      <alignment horizontal="center" vertical="center"/>
      <protection/>
    </xf>
    <xf numFmtId="49" fontId="8" fillId="0" borderId="54" xfId="0" applyNumberFormat="1" applyFont="1" applyBorder="1" applyAlignment="1" applyProtection="1">
      <alignment horizontal="center" vertical="center"/>
      <protection/>
    </xf>
    <xf numFmtId="179" fontId="1" fillId="0" borderId="51" xfId="49" applyNumberFormat="1" applyFont="1" applyBorder="1" applyAlignment="1" applyProtection="1">
      <alignment horizontal="right" vertical="center"/>
      <protection locked="0"/>
    </xf>
    <xf numFmtId="179" fontId="1" fillId="0" borderId="30" xfId="49" applyNumberFormat="1" applyFont="1" applyBorder="1" applyAlignment="1" applyProtection="1">
      <alignment horizontal="right" vertical="center"/>
      <protection locked="0"/>
    </xf>
    <xf numFmtId="49" fontId="1" fillId="0" borderId="53" xfId="0" applyNumberFormat="1" applyFont="1" applyBorder="1" applyAlignment="1" applyProtection="1">
      <alignment horizontal="left" vertical="center" wrapText="1"/>
      <protection locked="0"/>
    </xf>
    <xf numFmtId="49" fontId="1" fillId="0" borderId="30" xfId="0" applyNumberFormat="1" applyFont="1" applyBorder="1" applyAlignment="1" applyProtection="1">
      <alignment horizontal="left" vertical="center" wrapText="1"/>
      <protection locked="0"/>
    </xf>
    <xf numFmtId="49" fontId="1" fillId="0" borderId="54" xfId="0" applyNumberFormat="1" applyFont="1" applyBorder="1" applyAlignment="1" applyProtection="1">
      <alignment horizontal="left" vertical="center" wrapText="1"/>
      <protection locked="0"/>
    </xf>
    <xf numFmtId="49" fontId="1" fillId="0" borderId="42"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49" fontId="1" fillId="0" borderId="55" xfId="0" applyNumberFormat="1" applyFont="1" applyFill="1" applyBorder="1" applyAlignment="1" applyProtection="1">
      <alignment horizontal="center" vertical="center" shrinkToFit="1"/>
      <protection locked="0"/>
    </xf>
    <xf numFmtId="209"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49" fontId="6" fillId="0" borderId="42" xfId="0" applyNumberFormat="1" applyFont="1" applyBorder="1" applyAlignment="1" applyProtection="1">
      <alignment horizontal="left" vertical="distributed" wrapText="1"/>
      <protection locked="0"/>
    </xf>
    <xf numFmtId="49" fontId="6" fillId="0" borderId="10" xfId="0" applyNumberFormat="1" applyFont="1" applyBorder="1" applyAlignment="1" applyProtection="1">
      <alignment horizontal="left" vertical="distributed" wrapText="1"/>
      <protection locked="0"/>
    </xf>
    <xf numFmtId="49" fontId="6" fillId="0" borderId="29" xfId="0" applyNumberFormat="1" applyFont="1" applyBorder="1" applyAlignment="1" applyProtection="1">
      <alignment horizontal="left" vertical="distributed" wrapText="1"/>
      <protection locked="0"/>
    </xf>
    <xf numFmtId="49" fontId="1" fillId="0" borderId="29" xfId="0" applyNumberFormat="1" applyFont="1" applyBorder="1" applyAlignment="1" applyProtection="1">
      <alignment horizontal="center" vertical="center" shrinkToFit="1"/>
      <protection locked="0"/>
    </xf>
    <xf numFmtId="195" fontId="1" fillId="0" borderId="33" xfId="0" applyNumberFormat="1" applyFont="1" applyBorder="1" applyAlignment="1" applyProtection="1">
      <alignment horizontal="center" vertical="center"/>
      <protection/>
    </xf>
    <xf numFmtId="195" fontId="1" fillId="0" borderId="31" xfId="0" applyNumberFormat="1" applyFont="1" applyBorder="1" applyAlignment="1" applyProtection="1">
      <alignment horizontal="center" vertical="center"/>
      <protection/>
    </xf>
    <xf numFmtId="195" fontId="1" fillId="0" borderId="48" xfId="0" applyNumberFormat="1" applyFont="1" applyBorder="1" applyAlignment="1" applyProtection="1">
      <alignment horizontal="center" vertical="center"/>
      <protection/>
    </xf>
    <xf numFmtId="195" fontId="1" fillId="0" borderId="58" xfId="0" applyNumberFormat="1" applyFont="1" applyBorder="1" applyAlignment="1" applyProtection="1">
      <alignment horizontal="center" vertical="center"/>
      <protection/>
    </xf>
    <xf numFmtId="195" fontId="1" fillId="0" borderId="33" xfId="0" applyNumberFormat="1" applyFont="1" applyBorder="1" applyAlignment="1" applyProtection="1">
      <alignment horizontal="center" vertical="center"/>
      <protection locked="0"/>
    </xf>
    <xf numFmtId="195" fontId="1" fillId="0" borderId="31" xfId="0" applyNumberFormat="1" applyFont="1" applyBorder="1" applyAlignment="1" applyProtection="1">
      <alignment horizontal="center" vertical="center"/>
      <protection locked="0"/>
    </xf>
    <xf numFmtId="195" fontId="1" fillId="0" borderId="48" xfId="0" applyNumberFormat="1" applyFont="1" applyBorder="1" applyAlignment="1" applyProtection="1">
      <alignment horizontal="center" vertical="center"/>
      <protection locked="0"/>
    </xf>
    <xf numFmtId="195" fontId="1" fillId="0" borderId="58" xfId="0" applyNumberFormat="1" applyFont="1" applyBorder="1" applyAlignment="1" applyProtection="1">
      <alignment horizontal="center" vertical="center"/>
      <protection locked="0"/>
    </xf>
    <xf numFmtId="220" fontId="0" fillId="0" borderId="10" xfId="0" applyNumberFormat="1" applyBorder="1" applyAlignment="1" applyProtection="1">
      <alignment vertical="center"/>
      <protection locked="0"/>
    </xf>
    <xf numFmtId="220" fontId="0" fillId="0" borderId="29" xfId="0" applyNumberFormat="1" applyBorder="1" applyAlignment="1" applyProtection="1">
      <alignment vertical="center"/>
      <protection locked="0"/>
    </xf>
    <xf numFmtId="195" fontId="1" fillId="0" borderId="51" xfId="0" applyNumberFormat="1" applyFont="1" applyBorder="1" applyAlignment="1" applyProtection="1">
      <alignment horizontal="center" vertical="center"/>
      <protection locked="0"/>
    </xf>
    <xf numFmtId="195" fontId="1" fillId="0" borderId="30" xfId="0" applyNumberFormat="1" applyFont="1" applyBorder="1" applyAlignment="1" applyProtection="1">
      <alignment horizontal="center" vertical="center"/>
      <protection locked="0"/>
    </xf>
    <xf numFmtId="195" fontId="1" fillId="0" borderId="32" xfId="0" applyNumberFormat="1" applyFont="1" applyBorder="1" applyAlignment="1" applyProtection="1">
      <alignment horizontal="center" vertical="center"/>
      <protection locked="0"/>
    </xf>
    <xf numFmtId="195" fontId="1" fillId="0" borderId="53"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distributed" vertical="center" indent="3"/>
      <protection/>
    </xf>
    <xf numFmtId="49" fontId="5" fillId="0" borderId="24" xfId="0" applyNumberFormat="1" applyFont="1" applyBorder="1" applyAlignment="1" applyProtection="1">
      <alignment horizontal="distributed" vertical="center" indent="3"/>
      <protection/>
    </xf>
    <xf numFmtId="49" fontId="5" fillId="0" borderId="36" xfId="0" applyNumberFormat="1" applyFont="1" applyBorder="1" applyAlignment="1" applyProtection="1">
      <alignment horizontal="distributed" vertical="center" indent="3"/>
      <protection/>
    </xf>
    <xf numFmtId="49" fontId="6" fillId="0" borderId="48" xfId="0" applyNumberFormat="1" applyFont="1" applyBorder="1" applyAlignment="1" applyProtection="1">
      <alignment horizontal="left" vertical="center" shrinkToFit="1"/>
      <protection/>
    </xf>
    <xf numFmtId="49" fontId="6" fillId="0" borderId="31" xfId="0" applyNumberFormat="1" applyFont="1" applyBorder="1" applyAlignment="1" applyProtection="1">
      <alignment horizontal="left" vertical="center" shrinkToFit="1"/>
      <protection/>
    </xf>
    <xf numFmtId="49" fontId="1" fillId="0" borderId="48" xfId="0" applyNumberFormat="1" applyFont="1" applyBorder="1" applyAlignment="1" applyProtection="1">
      <alignment horizontal="center" vertical="center" shrinkToFit="1"/>
      <protection/>
    </xf>
    <xf numFmtId="49" fontId="1" fillId="0" borderId="31" xfId="0" applyNumberFormat="1" applyFont="1" applyBorder="1" applyAlignment="1" applyProtection="1">
      <alignment horizontal="center" vertical="center" shrinkToFit="1"/>
      <protection/>
    </xf>
    <xf numFmtId="49" fontId="1" fillId="0" borderId="34" xfId="0" applyNumberFormat="1" applyFont="1" applyBorder="1" applyAlignment="1" applyProtection="1">
      <alignment horizontal="center" vertical="center" shrinkToFit="1"/>
      <protection/>
    </xf>
    <xf numFmtId="49" fontId="5" fillId="0" borderId="15"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locked="0"/>
    </xf>
    <xf numFmtId="0"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left" vertical="center"/>
      <protection/>
    </xf>
    <xf numFmtId="219" fontId="1" fillId="0" borderId="31" xfId="0" applyNumberFormat="1" applyFont="1" applyBorder="1" applyAlignment="1" applyProtection="1">
      <alignment horizontal="center" vertical="center"/>
      <protection/>
    </xf>
    <xf numFmtId="219" fontId="1" fillId="0" borderId="58" xfId="0" applyNumberFormat="1" applyFont="1" applyBorder="1" applyAlignment="1" applyProtection="1">
      <alignment horizontal="center" vertical="center"/>
      <protection/>
    </xf>
    <xf numFmtId="209" fontId="1" fillId="0" borderId="58" xfId="0" applyNumberFormat="1" applyFont="1" applyBorder="1" applyAlignment="1" applyProtection="1">
      <alignment horizontal="center" vertical="center"/>
      <protection/>
    </xf>
    <xf numFmtId="49" fontId="1" fillId="0" borderId="48" xfId="0" applyNumberFormat="1" applyFont="1" applyBorder="1" applyAlignment="1" applyProtection="1">
      <alignment horizontal="left" vertical="center" shrinkToFit="1"/>
      <protection locked="0"/>
    </xf>
    <xf numFmtId="49" fontId="1" fillId="0" borderId="31" xfId="0" applyNumberFormat="1" applyFont="1" applyBorder="1" applyAlignment="1" applyProtection="1">
      <alignment horizontal="left" vertical="center" shrinkToFit="1"/>
      <protection locked="0"/>
    </xf>
    <xf numFmtId="209" fontId="1" fillId="0" borderId="32" xfId="0" applyNumberFormat="1" applyFont="1" applyBorder="1" applyAlignment="1" applyProtection="1">
      <alignment horizontal="center" vertical="center"/>
      <protection/>
    </xf>
    <xf numFmtId="49" fontId="1" fillId="0" borderId="53"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49" fontId="1" fillId="0" borderId="32" xfId="0" applyNumberFormat="1" applyFont="1" applyBorder="1" applyAlignment="1" applyProtection="1">
      <alignment horizontal="left" vertical="center" shrinkToFit="1"/>
      <protection locked="0"/>
    </xf>
    <xf numFmtId="49" fontId="6" fillId="0" borderId="53" xfId="0" applyNumberFormat="1" applyFont="1" applyBorder="1" applyAlignment="1" applyProtection="1">
      <alignment horizontal="left" vertical="distributed" wrapText="1"/>
      <protection locked="0"/>
    </xf>
    <xf numFmtId="49" fontId="6" fillId="0" borderId="30" xfId="0" applyNumberFormat="1" applyFont="1" applyBorder="1" applyAlignment="1" applyProtection="1">
      <alignment horizontal="left" vertical="distributed" wrapText="1"/>
      <protection locked="0"/>
    </xf>
    <xf numFmtId="49" fontId="6" fillId="0" borderId="32" xfId="0" applyNumberFormat="1" applyFont="1" applyBorder="1" applyAlignment="1" applyProtection="1">
      <alignment horizontal="left" vertical="distributed" wrapText="1"/>
      <protection locked="0"/>
    </xf>
    <xf numFmtId="49" fontId="1" fillId="0" borderId="53" xfId="0" applyNumberFormat="1" applyFont="1" applyFill="1" applyBorder="1" applyAlignment="1" applyProtection="1">
      <alignment horizontal="center" vertical="center" shrinkToFit="1"/>
      <protection locked="0"/>
    </xf>
    <xf numFmtId="49" fontId="1" fillId="0" borderId="30" xfId="0" applyNumberFormat="1" applyFont="1" applyFill="1" applyBorder="1" applyAlignment="1" applyProtection="1">
      <alignment horizontal="center" vertical="center" shrinkToFit="1"/>
      <protection locked="0"/>
    </xf>
    <xf numFmtId="49" fontId="1" fillId="0" borderId="54" xfId="0" applyNumberFormat="1"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center" vertical="center"/>
      <protection locked="0"/>
    </xf>
    <xf numFmtId="220" fontId="1" fillId="0" borderId="51" xfId="0" applyNumberFormat="1" applyFont="1" applyFill="1" applyBorder="1" applyAlignment="1" applyProtection="1">
      <alignment horizontal="center" vertical="center"/>
      <protection locked="0"/>
    </xf>
    <xf numFmtId="220" fontId="1" fillId="0" borderId="30" xfId="0" applyNumberFormat="1" applyFont="1" applyFill="1" applyBorder="1" applyAlignment="1" applyProtection="1">
      <alignment horizontal="center" vertical="center"/>
      <protection locked="0"/>
    </xf>
    <xf numFmtId="220" fontId="1" fillId="0" borderId="32" xfId="0" applyNumberFormat="1" applyFont="1" applyFill="1" applyBorder="1" applyAlignment="1" applyProtection="1">
      <alignment horizontal="center" vertical="center"/>
      <protection locked="0"/>
    </xf>
    <xf numFmtId="220" fontId="1" fillId="0" borderId="53" xfId="0" applyNumberFormat="1" applyFont="1" applyFill="1" applyBorder="1" applyAlignment="1" applyProtection="1">
      <alignment horizontal="center" vertical="center"/>
      <protection locked="0"/>
    </xf>
    <xf numFmtId="49" fontId="1" fillId="0" borderId="32" xfId="0" applyNumberFormat="1" applyFont="1" applyFill="1" applyBorder="1" applyAlignment="1" applyProtection="1">
      <alignment horizontal="center" vertical="center" shrinkToFit="1"/>
      <protection locked="0"/>
    </xf>
    <xf numFmtId="220" fontId="1" fillId="0" borderId="50" xfId="0" applyNumberFormat="1" applyFont="1" applyFill="1" applyBorder="1" applyAlignment="1" applyProtection="1">
      <alignment horizontal="center" vertical="center"/>
      <protection locked="0"/>
    </xf>
    <xf numFmtId="220" fontId="1" fillId="0" borderId="10" xfId="0" applyNumberFormat="1" applyFont="1" applyFill="1" applyBorder="1" applyAlignment="1" applyProtection="1">
      <alignment horizontal="center" vertical="center"/>
      <protection locked="0"/>
    </xf>
    <xf numFmtId="220" fontId="1" fillId="0" borderId="42" xfId="0" applyNumberFormat="1" applyFont="1" applyFill="1" applyBorder="1" applyAlignment="1" applyProtection="1">
      <alignment horizontal="center" vertical="center"/>
      <protection locked="0"/>
    </xf>
    <xf numFmtId="220" fontId="1" fillId="0" borderId="29" xfId="0" applyNumberFormat="1" applyFont="1" applyFill="1" applyBorder="1" applyAlignment="1" applyProtection="1">
      <alignment horizontal="center" vertical="center"/>
      <protection locked="0"/>
    </xf>
    <xf numFmtId="49" fontId="6" fillId="0" borderId="42" xfId="0" applyNumberFormat="1" applyFont="1" applyFill="1" applyBorder="1" applyAlignment="1" applyProtection="1">
      <alignment horizontal="left" vertical="distributed" wrapText="1"/>
      <protection locked="0"/>
    </xf>
    <xf numFmtId="49" fontId="6" fillId="0" borderId="10" xfId="0" applyNumberFormat="1" applyFont="1" applyFill="1" applyBorder="1" applyAlignment="1" applyProtection="1">
      <alignment horizontal="left" vertical="distributed" wrapText="1"/>
      <protection locked="0"/>
    </xf>
    <xf numFmtId="49" fontId="6" fillId="0" borderId="29" xfId="0" applyNumberFormat="1" applyFont="1" applyFill="1" applyBorder="1" applyAlignment="1" applyProtection="1">
      <alignment horizontal="left" vertical="distributed" wrapText="1"/>
      <protection locked="0"/>
    </xf>
    <xf numFmtId="49" fontId="6" fillId="0" borderId="53" xfId="0" applyNumberFormat="1" applyFont="1" applyFill="1" applyBorder="1" applyAlignment="1" applyProtection="1">
      <alignment horizontal="left" vertical="distributed" wrapText="1"/>
      <protection locked="0"/>
    </xf>
    <xf numFmtId="49" fontId="6" fillId="0" borderId="30" xfId="0" applyNumberFormat="1" applyFont="1" applyFill="1" applyBorder="1" applyAlignment="1" applyProtection="1">
      <alignment horizontal="left" vertical="distributed" wrapText="1"/>
      <protection locked="0"/>
    </xf>
    <xf numFmtId="49" fontId="6" fillId="0" borderId="32" xfId="0" applyNumberFormat="1" applyFont="1" applyFill="1" applyBorder="1" applyAlignment="1" applyProtection="1">
      <alignment horizontal="left" vertical="distributed" wrapText="1"/>
      <protection locked="0"/>
    </xf>
    <xf numFmtId="220" fontId="0" fillId="0" borderId="10" xfId="0" applyNumberFormat="1" applyFill="1" applyBorder="1" applyAlignment="1" applyProtection="1">
      <alignment vertical="center"/>
      <protection locked="0"/>
    </xf>
    <xf numFmtId="220" fontId="0" fillId="0" borderId="29" xfId="0" applyNumberFormat="1" applyFill="1" applyBorder="1" applyAlignment="1" applyProtection="1">
      <alignment vertical="center"/>
      <protection locked="0"/>
    </xf>
    <xf numFmtId="49" fontId="1" fillId="0" borderId="29" xfId="0" applyNumberFormat="1" applyFont="1" applyFill="1" applyBorder="1" applyAlignment="1" applyProtection="1">
      <alignment horizontal="center" vertical="center" shrinkToFit="1"/>
      <protection locked="0"/>
    </xf>
    <xf numFmtId="49" fontId="1" fillId="0" borderId="48" xfId="0" applyNumberFormat="1" applyFont="1" applyFill="1" applyBorder="1" applyAlignment="1" applyProtection="1">
      <alignment horizontal="left" vertical="center" shrinkToFit="1"/>
      <protection locked="0"/>
    </xf>
    <xf numFmtId="49" fontId="1" fillId="0" borderId="31" xfId="0" applyNumberFormat="1" applyFont="1" applyFill="1" applyBorder="1" applyAlignment="1" applyProtection="1">
      <alignment horizontal="left" vertical="center" shrinkToFit="1"/>
      <protection locked="0"/>
    </xf>
    <xf numFmtId="49" fontId="1" fillId="0" borderId="48"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34" xfId="0" applyNumberFormat="1" applyFont="1" applyFill="1" applyBorder="1" applyAlignment="1" applyProtection="1">
      <alignment horizontal="center" vertical="center" shrinkToFit="1"/>
      <protection locked="0"/>
    </xf>
    <xf numFmtId="195" fontId="1" fillId="0" borderId="51" xfId="0" applyNumberFormat="1" applyFont="1" applyFill="1" applyBorder="1" applyAlignment="1" applyProtection="1">
      <alignment horizontal="center" vertical="center"/>
      <protection locked="0"/>
    </xf>
    <xf numFmtId="195" fontId="1" fillId="0" borderId="30" xfId="0" applyNumberFormat="1" applyFont="1" applyFill="1" applyBorder="1" applyAlignment="1" applyProtection="1">
      <alignment horizontal="center" vertical="center"/>
      <protection locked="0"/>
    </xf>
    <xf numFmtId="195" fontId="1" fillId="0" borderId="32" xfId="0" applyNumberFormat="1" applyFont="1" applyFill="1" applyBorder="1" applyAlignment="1" applyProtection="1">
      <alignment horizontal="center" vertical="center"/>
      <protection locked="0"/>
    </xf>
    <xf numFmtId="195" fontId="1" fillId="0" borderId="53" xfId="0" applyNumberFormat="1" applyFont="1" applyFill="1" applyBorder="1" applyAlignment="1" applyProtection="1">
      <alignment horizontal="center" vertical="center"/>
      <protection locked="0"/>
    </xf>
    <xf numFmtId="49" fontId="1" fillId="0" borderId="53" xfId="0" applyNumberFormat="1" applyFont="1" applyFill="1" applyBorder="1" applyAlignment="1" applyProtection="1">
      <alignment horizontal="left" vertical="center" shrinkToFit="1"/>
      <protection locked="0"/>
    </xf>
    <xf numFmtId="49" fontId="1" fillId="0" borderId="30" xfId="0" applyNumberFormat="1" applyFont="1" applyFill="1" applyBorder="1" applyAlignment="1" applyProtection="1">
      <alignment horizontal="left" vertical="center" shrinkToFit="1"/>
      <protection locked="0"/>
    </xf>
    <xf numFmtId="49" fontId="1" fillId="0" borderId="32" xfId="0" applyNumberFormat="1" applyFont="1" applyFill="1" applyBorder="1" applyAlignment="1" applyProtection="1">
      <alignment horizontal="left" vertical="center" shrinkToFit="1"/>
      <protection locked="0"/>
    </xf>
    <xf numFmtId="195" fontId="1" fillId="0" borderId="33" xfId="0" applyNumberFormat="1" applyFont="1" applyFill="1" applyBorder="1" applyAlignment="1" applyProtection="1">
      <alignment horizontal="center" vertical="center"/>
      <protection locked="0"/>
    </xf>
    <xf numFmtId="195" fontId="1" fillId="0" borderId="31" xfId="0" applyNumberFormat="1" applyFont="1" applyFill="1" applyBorder="1" applyAlignment="1" applyProtection="1">
      <alignment horizontal="center" vertical="center"/>
      <protection locked="0"/>
    </xf>
    <xf numFmtId="195" fontId="1" fillId="0" borderId="48" xfId="0" applyNumberFormat="1" applyFont="1" applyFill="1" applyBorder="1" applyAlignment="1" applyProtection="1">
      <alignment horizontal="center" vertical="center"/>
      <protection locked="0"/>
    </xf>
    <xf numFmtId="195" fontId="1" fillId="0" borderId="58" xfId="0" applyNumberFormat="1" applyFont="1" applyFill="1" applyBorder="1" applyAlignment="1" applyProtection="1">
      <alignment horizontal="center" vertical="center"/>
      <protection locked="0"/>
    </xf>
    <xf numFmtId="177" fontId="10" fillId="0" borderId="0" xfId="0"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center" vertical="center"/>
      <protection/>
    </xf>
    <xf numFmtId="49" fontId="1" fillId="0" borderId="22" xfId="0" applyNumberFormat="1" applyFont="1" applyBorder="1" applyAlignment="1" applyProtection="1">
      <alignment horizontal="center"/>
      <protection/>
    </xf>
    <xf numFmtId="49" fontId="10" fillId="0" borderId="0" xfId="0" applyNumberFormat="1" applyFont="1" applyBorder="1" applyAlignment="1" applyProtection="1">
      <alignment horizontal="left" vertical="center" shrinkToFit="1"/>
      <protection locked="0"/>
    </xf>
    <xf numFmtId="49" fontId="10" fillId="0" borderId="0" xfId="0" applyNumberFormat="1" applyFont="1" applyBorder="1" applyAlignment="1" applyProtection="1">
      <alignment horizontal="distributed" vertical="center"/>
      <protection/>
    </xf>
    <xf numFmtId="49" fontId="10" fillId="0" borderId="46"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left" vertical="distributed" wrapText="1"/>
      <protection/>
    </xf>
    <xf numFmtId="49" fontId="1" fillId="0" borderId="0" xfId="0" applyNumberFormat="1" applyFont="1" applyBorder="1" applyAlignment="1" applyProtection="1">
      <alignment horizontal="left" vertical="distributed"/>
      <protection/>
    </xf>
    <xf numFmtId="49" fontId="10" fillId="0" borderId="0"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right" vertical="top"/>
      <protection/>
    </xf>
    <xf numFmtId="49" fontId="10" fillId="0" borderId="0"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shrinkToFit="1"/>
      <protection/>
    </xf>
    <xf numFmtId="49" fontId="10" fillId="0" borderId="42" xfId="0" applyNumberFormat="1" applyFont="1" applyBorder="1" applyAlignment="1" applyProtection="1">
      <alignment horizontal="right" vertical="center" shrinkToFit="1"/>
      <protection locked="0"/>
    </xf>
    <xf numFmtId="49" fontId="10" fillId="0" borderId="10" xfId="0" applyNumberFormat="1" applyFont="1" applyBorder="1" applyAlignment="1" applyProtection="1">
      <alignment horizontal="right" vertical="center" shrinkToFit="1"/>
      <protection locked="0"/>
    </xf>
    <xf numFmtId="49" fontId="5" fillId="0" borderId="21" xfId="0" applyNumberFormat="1" applyFont="1" applyBorder="1" applyAlignment="1" applyProtection="1">
      <alignment horizontal="left" vertical="center"/>
      <protection/>
    </xf>
    <xf numFmtId="49" fontId="5" fillId="0" borderId="22" xfId="0" applyNumberFormat="1" applyFont="1" applyBorder="1" applyAlignment="1" applyProtection="1">
      <alignment horizontal="left" vertical="center"/>
      <protection/>
    </xf>
    <xf numFmtId="49" fontId="5" fillId="0" borderId="23" xfId="0" applyNumberFormat="1" applyFont="1" applyBorder="1" applyAlignment="1" applyProtection="1">
      <alignment horizontal="left" vertical="center"/>
      <protection/>
    </xf>
    <xf numFmtId="49" fontId="10" fillId="0" borderId="10" xfId="0" applyNumberFormat="1" applyFont="1" applyBorder="1" applyAlignment="1" applyProtection="1">
      <alignment horizontal="right" vertical="center"/>
      <protection/>
    </xf>
    <xf numFmtId="49" fontId="10" fillId="0" borderId="29" xfId="0" applyNumberFormat="1" applyFont="1" applyBorder="1" applyAlignment="1" applyProtection="1">
      <alignment horizontal="right" vertical="center"/>
      <protection/>
    </xf>
    <xf numFmtId="38" fontId="10" fillId="0" borderId="42" xfId="49" applyNumberFormat="1" applyFont="1" applyBorder="1" applyAlignment="1" applyProtection="1">
      <alignment horizontal="right" vertical="center" shrinkToFit="1"/>
      <protection locked="0"/>
    </xf>
    <xf numFmtId="38" fontId="10" fillId="0" borderId="10" xfId="49" applyNumberFormat="1" applyFont="1" applyBorder="1" applyAlignment="1" applyProtection="1">
      <alignment horizontal="right" vertical="center" shrinkToFit="1"/>
      <protection locked="0"/>
    </xf>
    <xf numFmtId="38" fontId="1" fillId="0" borderId="48" xfId="49" applyFont="1" applyBorder="1" applyAlignment="1" applyProtection="1">
      <alignment horizontal="right" vertical="center" shrinkToFit="1"/>
      <protection locked="0"/>
    </xf>
    <xf numFmtId="38" fontId="1" fillId="0" borderId="31" xfId="49" applyFont="1" applyBorder="1" applyAlignment="1" applyProtection="1">
      <alignment horizontal="right" vertical="center" shrinkToFit="1"/>
      <protection locked="0"/>
    </xf>
    <xf numFmtId="49" fontId="1" fillId="0" borderId="35" xfId="0" applyNumberFormat="1" applyFont="1" applyBorder="1" applyAlignment="1" applyProtection="1">
      <alignment horizontal="distributed" vertical="center" indent="1" shrinkToFit="1"/>
      <protection/>
    </xf>
    <xf numFmtId="49" fontId="1" fillId="0" borderId="24" xfId="0" applyNumberFormat="1" applyFont="1" applyBorder="1" applyAlignment="1" applyProtection="1">
      <alignment horizontal="distributed" vertical="center" indent="1" shrinkToFit="1"/>
      <protection/>
    </xf>
    <xf numFmtId="49" fontId="1" fillId="0" borderId="36" xfId="0" applyNumberFormat="1" applyFont="1" applyBorder="1" applyAlignment="1" applyProtection="1">
      <alignment horizontal="distributed" vertical="center" indent="1" shrinkToFit="1"/>
      <protection/>
    </xf>
    <xf numFmtId="210" fontId="1" fillId="0" borderId="35" xfId="49" applyNumberFormat="1" applyFont="1" applyBorder="1" applyAlignment="1" applyProtection="1">
      <alignment horizontal="right" vertical="center" shrinkToFit="1"/>
      <protection/>
    </xf>
    <xf numFmtId="210" fontId="1" fillId="0" borderId="24" xfId="49" applyNumberFormat="1" applyFont="1" applyBorder="1" applyAlignment="1" applyProtection="1">
      <alignment horizontal="right" vertical="center" shrinkToFit="1"/>
      <protection/>
    </xf>
    <xf numFmtId="49" fontId="1" fillId="0" borderId="24" xfId="0" applyNumberFormat="1" applyFont="1" applyBorder="1" applyAlignment="1" applyProtection="1">
      <alignment horizontal="center" vertical="center" shrinkToFit="1"/>
      <protection/>
    </xf>
    <xf numFmtId="49" fontId="1" fillId="0" borderId="36" xfId="0" applyNumberFormat="1" applyFont="1" applyBorder="1" applyAlignment="1" applyProtection="1">
      <alignment horizontal="center" vertical="center" shrinkToFit="1"/>
      <protection/>
    </xf>
    <xf numFmtId="49" fontId="1" fillId="0" borderId="33" xfId="0" applyNumberFormat="1" applyFont="1" applyBorder="1" applyAlignment="1" applyProtection="1">
      <alignment horizontal="center" vertical="center" shrinkToFit="1"/>
      <protection locked="0"/>
    </xf>
    <xf numFmtId="49" fontId="1" fillId="0" borderId="58" xfId="0" applyNumberFormat="1" applyFont="1" applyBorder="1" applyAlignment="1" applyProtection="1">
      <alignment horizontal="center" vertical="center" shrinkToFit="1"/>
      <protection locked="0"/>
    </xf>
    <xf numFmtId="49" fontId="1" fillId="0" borderId="48" xfId="0" applyNumberFormat="1" applyFont="1" applyBorder="1" applyAlignment="1" applyProtection="1">
      <alignment horizontal="distributed" vertical="center" shrinkToFit="1"/>
      <protection/>
    </xf>
    <xf numFmtId="0" fontId="1" fillId="0" borderId="31" xfId="0" applyNumberFormat="1" applyFont="1" applyBorder="1" applyAlignment="1" applyProtection="1">
      <alignment horizontal="distributed" vertical="center" shrinkToFit="1"/>
      <protection/>
    </xf>
    <xf numFmtId="0" fontId="1" fillId="0" borderId="58" xfId="0" applyNumberFormat="1" applyFont="1" applyBorder="1" applyAlignment="1" applyProtection="1">
      <alignment horizontal="distributed" vertical="center" shrinkToFit="1"/>
      <protection/>
    </xf>
    <xf numFmtId="213" fontId="1" fillId="0" borderId="42" xfId="0" applyNumberFormat="1" applyFont="1" applyBorder="1" applyAlignment="1" applyProtection="1">
      <alignment horizontal="distributed" vertical="center" shrinkToFit="1"/>
      <protection locked="0"/>
    </xf>
    <xf numFmtId="213" fontId="1" fillId="0" borderId="10" xfId="0" applyNumberFormat="1" applyFont="1" applyBorder="1" applyAlignment="1" applyProtection="1">
      <alignment horizontal="distributed" vertical="center" shrinkToFit="1"/>
      <protection locked="0"/>
    </xf>
    <xf numFmtId="213" fontId="1" fillId="0" borderId="29" xfId="0" applyNumberFormat="1" applyFont="1" applyBorder="1" applyAlignment="1" applyProtection="1">
      <alignment horizontal="distributed" vertical="center" shrinkToFit="1"/>
      <protection locked="0"/>
    </xf>
    <xf numFmtId="38" fontId="1" fillId="0" borderId="53" xfId="49" applyFont="1" applyBorder="1" applyAlignment="1" applyProtection="1">
      <alignment horizontal="right" vertical="center" shrinkToFit="1"/>
      <protection locked="0"/>
    </xf>
    <xf numFmtId="38" fontId="1" fillId="0" borderId="30" xfId="49" applyFont="1" applyBorder="1" applyAlignment="1" applyProtection="1">
      <alignment horizontal="right" vertical="center" shrinkToFit="1"/>
      <protection locked="0"/>
    </xf>
    <xf numFmtId="49" fontId="1" fillId="0" borderId="30" xfId="0" applyNumberFormat="1" applyFont="1" applyBorder="1" applyAlignment="1" applyProtection="1">
      <alignment horizontal="center" vertical="center" shrinkToFit="1"/>
      <protection/>
    </xf>
    <xf numFmtId="49" fontId="1" fillId="0" borderId="54" xfId="0" applyNumberFormat="1" applyFont="1" applyBorder="1" applyAlignment="1" applyProtection="1">
      <alignment horizontal="center" vertical="center" shrinkToFit="1"/>
      <protection/>
    </xf>
    <xf numFmtId="49" fontId="8" fillId="0" borderId="35" xfId="0" applyNumberFormat="1" applyFont="1" applyBorder="1" applyAlignment="1" applyProtection="1">
      <alignment horizontal="center" vertical="center" shrinkToFit="1"/>
      <protection/>
    </xf>
    <xf numFmtId="49" fontId="1" fillId="0" borderId="51" xfId="0" applyNumberFormat="1" applyFont="1" applyBorder="1" applyAlignment="1" applyProtection="1">
      <alignment horizontal="center" vertical="center" shrinkToFit="1"/>
      <protection locked="0"/>
    </xf>
    <xf numFmtId="49" fontId="1" fillId="0" borderId="53" xfId="0" applyNumberFormat="1" applyFont="1" applyBorder="1" applyAlignment="1" applyProtection="1">
      <alignment horizontal="distributed" vertical="center" shrinkToFit="1"/>
      <protection/>
    </xf>
    <xf numFmtId="0" fontId="1" fillId="0" borderId="30" xfId="0" applyNumberFormat="1" applyFont="1" applyBorder="1" applyAlignment="1" applyProtection="1">
      <alignment horizontal="distributed" vertical="center" shrinkToFit="1"/>
      <protection/>
    </xf>
    <xf numFmtId="0" fontId="1" fillId="0" borderId="32" xfId="0" applyNumberFormat="1" applyFont="1" applyBorder="1" applyAlignment="1" applyProtection="1">
      <alignment horizontal="distributed" vertical="center" shrinkToFit="1"/>
      <protection/>
    </xf>
    <xf numFmtId="213" fontId="1" fillId="0" borderId="53" xfId="0" applyNumberFormat="1" applyFont="1" applyBorder="1" applyAlignment="1" applyProtection="1">
      <alignment horizontal="distributed" vertical="center" shrinkToFit="1"/>
      <protection locked="0"/>
    </xf>
    <xf numFmtId="213" fontId="1" fillId="0" borderId="30" xfId="0" applyNumberFormat="1" applyFont="1" applyBorder="1" applyAlignment="1" applyProtection="1">
      <alignment horizontal="distributed" vertical="center" shrinkToFit="1"/>
      <protection locked="0"/>
    </xf>
    <xf numFmtId="213" fontId="1" fillId="0" borderId="32" xfId="0" applyNumberFormat="1" applyFont="1" applyBorder="1" applyAlignment="1" applyProtection="1">
      <alignment horizontal="distributed" vertical="center" shrinkToFit="1"/>
      <protection locked="0"/>
    </xf>
    <xf numFmtId="0" fontId="0" fillId="0" borderId="24" xfId="0" applyBorder="1" applyAlignment="1" applyProtection="1">
      <alignment horizontal="center" vertical="center"/>
      <protection/>
    </xf>
    <xf numFmtId="0" fontId="0" fillId="0" borderId="59" xfId="0" applyBorder="1" applyAlignment="1" applyProtection="1">
      <alignment horizontal="center" vertical="center"/>
      <protection/>
    </xf>
    <xf numFmtId="49" fontId="8" fillId="0" borderId="52" xfId="0" applyNumberFormat="1" applyFont="1" applyBorder="1" applyAlignment="1" applyProtection="1">
      <alignment horizontal="distributed" vertical="center" indent="1" shrinkToFit="1"/>
      <protection/>
    </xf>
    <xf numFmtId="49" fontId="8" fillId="0" borderId="24" xfId="0" applyNumberFormat="1" applyFont="1" applyBorder="1" applyAlignment="1" applyProtection="1">
      <alignment horizontal="distributed" vertical="center" indent="1" shrinkToFit="1"/>
      <protection/>
    </xf>
    <xf numFmtId="49" fontId="8" fillId="0" borderId="36" xfId="0" applyNumberFormat="1" applyFont="1" applyBorder="1" applyAlignment="1" applyProtection="1">
      <alignment horizontal="distributed" vertical="center" indent="1" shrinkToFit="1"/>
      <protection/>
    </xf>
    <xf numFmtId="213" fontId="1" fillId="0" borderId="48" xfId="0" applyNumberFormat="1" applyFont="1" applyBorder="1" applyAlignment="1" applyProtection="1">
      <alignment horizontal="distributed" vertical="center" shrinkToFit="1"/>
      <protection locked="0"/>
    </xf>
    <xf numFmtId="213" fontId="1" fillId="0" borderId="31" xfId="0" applyNumberFormat="1" applyFont="1" applyBorder="1" applyAlignment="1" applyProtection="1">
      <alignment horizontal="distributed" vertical="center" shrinkToFit="1"/>
      <protection locked="0"/>
    </xf>
    <xf numFmtId="213" fontId="1" fillId="0" borderId="58" xfId="0" applyNumberFormat="1" applyFont="1" applyBorder="1" applyAlignment="1" applyProtection="1">
      <alignment horizontal="distributed" vertical="center" shrinkToFit="1"/>
      <protection locked="0"/>
    </xf>
    <xf numFmtId="38" fontId="1" fillId="0" borderId="35" xfId="49" applyFont="1" applyBorder="1" applyAlignment="1" applyProtection="1">
      <alignment horizontal="right" vertical="center" shrinkToFit="1"/>
      <protection/>
    </xf>
    <xf numFmtId="38" fontId="1" fillId="0" borderId="24" xfId="49" applyFont="1" applyBorder="1" applyAlignment="1" applyProtection="1">
      <alignment horizontal="right" vertical="center" shrinkToFit="1"/>
      <protection/>
    </xf>
    <xf numFmtId="38" fontId="1" fillId="0" borderId="42" xfId="49" applyFont="1" applyBorder="1" applyAlignment="1" applyProtection="1">
      <alignment horizontal="right" vertical="center" shrinkToFit="1"/>
      <protection locked="0"/>
    </xf>
    <xf numFmtId="38" fontId="1" fillId="0" borderId="10" xfId="49" applyFont="1" applyBorder="1" applyAlignment="1" applyProtection="1">
      <alignment horizontal="right" vertical="center" shrinkToFit="1"/>
      <protection locked="0"/>
    </xf>
    <xf numFmtId="49" fontId="1" fillId="0" borderId="10" xfId="0" applyNumberFormat="1" applyFont="1" applyBorder="1" applyAlignment="1" applyProtection="1">
      <alignment horizontal="center" vertical="center" shrinkToFit="1"/>
      <protection/>
    </xf>
    <xf numFmtId="49" fontId="1" fillId="0" borderId="55" xfId="0" applyNumberFormat="1" applyFont="1" applyBorder="1" applyAlignment="1" applyProtection="1">
      <alignment horizontal="center" vertical="center" shrinkToFit="1"/>
      <protection/>
    </xf>
    <xf numFmtId="49" fontId="1" fillId="0" borderId="19"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1" fillId="0" borderId="47" xfId="0" applyNumberFormat="1" applyFont="1" applyBorder="1" applyAlignment="1" applyProtection="1">
      <alignment horizontal="center" vertical="center" shrinkToFit="1"/>
      <protection locked="0"/>
    </xf>
    <xf numFmtId="49" fontId="1" fillId="0" borderId="12" xfId="0" applyNumberFormat="1" applyFont="1" applyBorder="1" applyAlignment="1" applyProtection="1">
      <alignment horizontal="center" vertical="center" shrinkToFit="1"/>
      <protection locked="0"/>
    </xf>
    <xf numFmtId="49" fontId="1" fillId="0" borderId="42" xfId="0" applyNumberFormat="1" applyFont="1" applyBorder="1" applyAlignment="1" applyProtection="1">
      <alignment horizontal="distributed" vertical="center" shrinkToFit="1"/>
      <protection/>
    </xf>
    <xf numFmtId="0" fontId="1" fillId="0" borderId="10" xfId="0" applyNumberFormat="1" applyFont="1" applyBorder="1" applyAlignment="1" applyProtection="1">
      <alignment horizontal="distributed" vertical="center" shrinkToFit="1"/>
      <protection/>
    </xf>
    <xf numFmtId="0" fontId="1" fillId="0" borderId="29" xfId="0" applyNumberFormat="1" applyFont="1" applyBorder="1" applyAlignment="1" applyProtection="1">
      <alignment horizontal="distributed" vertical="center" shrinkToFit="1"/>
      <protection/>
    </xf>
    <xf numFmtId="49" fontId="1" fillId="0" borderId="50" xfId="0" applyNumberFormat="1" applyFont="1" applyBorder="1" applyAlignment="1" applyProtection="1">
      <alignment horizontal="center" vertical="center" shrinkToFit="1"/>
      <protection locked="0"/>
    </xf>
    <xf numFmtId="38" fontId="1" fillId="0" borderId="17" xfId="49" applyFont="1" applyBorder="1" applyAlignment="1" applyProtection="1">
      <alignment horizontal="right" vertical="center" shrinkToFit="1"/>
      <protection locked="0"/>
    </xf>
    <xf numFmtId="49" fontId="1" fillId="0" borderId="17" xfId="0" applyNumberFormat="1" applyFont="1" applyBorder="1" applyAlignment="1" applyProtection="1">
      <alignment horizontal="center" vertical="center" shrinkToFit="1"/>
      <protection/>
    </xf>
    <xf numFmtId="49" fontId="1" fillId="0" borderId="18" xfId="0" applyNumberFormat="1" applyFont="1" applyBorder="1" applyAlignment="1" applyProtection="1">
      <alignment horizontal="center" vertical="center" shrinkToFit="1"/>
      <protection/>
    </xf>
    <xf numFmtId="49" fontId="1" fillId="0" borderId="35" xfId="0" applyNumberFormat="1" applyFont="1" applyBorder="1" applyAlignment="1" applyProtection="1">
      <alignment horizontal="distributed" vertical="center" indent="1"/>
      <protection/>
    </xf>
    <xf numFmtId="49" fontId="1" fillId="0" borderId="24" xfId="0" applyNumberFormat="1" applyFont="1" applyBorder="1" applyAlignment="1" applyProtection="1">
      <alignment horizontal="distributed" vertical="center" indent="1"/>
      <protection/>
    </xf>
    <xf numFmtId="49" fontId="1" fillId="0" borderId="59" xfId="0" applyNumberFormat="1" applyFont="1" applyBorder="1" applyAlignment="1" applyProtection="1">
      <alignment horizontal="distributed" vertical="center" indent="1"/>
      <protection/>
    </xf>
    <xf numFmtId="38" fontId="7" fillId="0" borderId="52" xfId="49" applyFont="1" applyBorder="1" applyAlignment="1" applyProtection="1">
      <alignment horizontal="right" vertical="center" shrinkToFit="1"/>
      <protection/>
    </xf>
    <xf numFmtId="38" fontId="7" fillId="0" borderId="24" xfId="49" applyFont="1" applyBorder="1" applyAlignment="1" applyProtection="1">
      <alignment horizontal="right" vertical="center" shrinkToFit="1"/>
      <protection/>
    </xf>
    <xf numFmtId="49" fontId="1" fillId="0" borderId="17" xfId="0" applyNumberFormat="1" applyFont="1" applyBorder="1" applyAlignment="1" applyProtection="1">
      <alignment horizontal="left" vertical="center" shrinkToFit="1"/>
      <protection/>
    </xf>
    <xf numFmtId="49" fontId="1" fillId="0" borderId="61" xfId="0" applyNumberFormat="1" applyFont="1" applyBorder="1" applyAlignment="1" applyProtection="1">
      <alignment horizontal="left" vertical="center" shrinkToFit="1"/>
      <protection/>
    </xf>
    <xf numFmtId="49" fontId="1" fillId="0" borderId="28" xfId="0" applyNumberFormat="1" applyFont="1" applyBorder="1" applyAlignment="1" applyProtection="1">
      <alignment horizontal="center" vertical="center" shrinkToFit="1"/>
      <protection/>
    </xf>
    <xf numFmtId="49" fontId="1" fillId="0" borderId="50"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49" fontId="1" fillId="0" borderId="58" xfId="0" applyNumberFormat="1" applyFont="1" applyBorder="1" applyAlignment="1" applyProtection="1">
      <alignment horizontal="center" vertical="center"/>
      <protection/>
    </xf>
    <xf numFmtId="38" fontId="7" fillId="0" borderId="25" xfId="49" applyFont="1" applyBorder="1" applyAlignment="1" applyProtection="1">
      <alignment horizontal="right" shrinkToFit="1"/>
      <protection/>
    </xf>
    <xf numFmtId="38" fontId="7" fillId="0" borderId="20" xfId="49" applyFont="1" applyBorder="1" applyAlignment="1" applyProtection="1">
      <alignment horizontal="right" shrinkToFit="1"/>
      <protection/>
    </xf>
    <xf numFmtId="38" fontId="7" fillId="0" borderId="27" xfId="49" applyFont="1" applyBorder="1" applyAlignment="1" applyProtection="1">
      <alignment horizontal="right" shrinkToFit="1"/>
      <protection/>
    </xf>
    <xf numFmtId="38" fontId="7" fillId="0" borderId="0" xfId="49" applyFont="1" applyBorder="1" applyAlignment="1" applyProtection="1">
      <alignment horizontal="right" shrinkToFit="1"/>
      <protection/>
    </xf>
    <xf numFmtId="38" fontId="7" fillId="0" borderId="28" xfId="49" applyFont="1" applyBorder="1" applyAlignment="1" applyProtection="1">
      <alignment horizontal="right" shrinkToFit="1"/>
      <protection/>
    </xf>
    <xf numFmtId="38" fontId="7" fillId="0" borderId="17" xfId="49" applyFont="1" applyBorder="1" applyAlignment="1" applyProtection="1">
      <alignment horizontal="right" shrinkToFit="1"/>
      <protection/>
    </xf>
    <xf numFmtId="49" fontId="1" fillId="0" borderId="20" xfId="0" applyNumberFormat="1" applyFont="1" applyBorder="1" applyAlignment="1" applyProtection="1">
      <alignment horizontal="left" shrinkToFit="1"/>
      <protection/>
    </xf>
    <xf numFmtId="49" fontId="1" fillId="0" borderId="11" xfId="0" applyNumberFormat="1" applyFont="1" applyBorder="1" applyAlignment="1" applyProtection="1">
      <alignment horizontal="left" shrinkToFit="1"/>
      <protection/>
    </xf>
    <xf numFmtId="49" fontId="1" fillId="0" borderId="0" xfId="0" applyNumberFormat="1" applyFont="1" applyBorder="1" applyAlignment="1" applyProtection="1">
      <alignment horizontal="left" shrinkToFit="1"/>
      <protection/>
    </xf>
    <xf numFmtId="49" fontId="1" fillId="0" borderId="46" xfId="0" applyNumberFormat="1" applyFont="1" applyBorder="1" applyAlignment="1" applyProtection="1">
      <alignment horizontal="left" shrinkToFit="1"/>
      <protection/>
    </xf>
    <xf numFmtId="49" fontId="1" fillId="0" borderId="17" xfId="0" applyNumberFormat="1" applyFont="1" applyBorder="1" applyAlignment="1" applyProtection="1">
      <alignment horizontal="left" shrinkToFit="1"/>
      <protection/>
    </xf>
    <xf numFmtId="49" fontId="1" fillId="0" borderId="61" xfId="0" applyNumberFormat="1" applyFont="1" applyBorder="1" applyAlignment="1" applyProtection="1">
      <alignment horizontal="left" shrinkToFit="1"/>
      <protection/>
    </xf>
    <xf numFmtId="38" fontId="1" fillId="0" borderId="20" xfId="49" applyFont="1" applyBorder="1" applyAlignment="1" applyProtection="1">
      <alignment horizontal="right" vertical="center" shrinkToFit="1"/>
      <protection locked="0"/>
    </xf>
    <xf numFmtId="38" fontId="1" fillId="0" borderId="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0" xfId="0" applyNumberFormat="1" applyFont="1" applyBorder="1" applyAlignment="1" applyProtection="1">
      <alignment horizontal="left" vertical="center" shrinkToFit="1"/>
      <protection/>
    </xf>
    <xf numFmtId="49" fontId="1" fillId="0" borderId="20" xfId="0" applyNumberFormat="1" applyFont="1" applyBorder="1" applyAlignment="1" applyProtection="1">
      <alignment horizontal="center" vertical="center"/>
      <protection/>
    </xf>
    <xf numFmtId="38" fontId="1" fillId="0" borderId="13" xfId="49" applyFont="1" applyBorder="1" applyAlignment="1" applyProtection="1">
      <alignment horizontal="right" vertical="center" shrinkToFit="1"/>
      <protection locked="0"/>
    </xf>
    <xf numFmtId="49" fontId="1" fillId="0" borderId="20" xfId="0" applyNumberFormat="1" applyFont="1" applyBorder="1" applyAlignment="1" applyProtection="1">
      <alignment horizontal="left" vertical="center" shrinkToFit="1"/>
      <protection/>
    </xf>
    <xf numFmtId="49" fontId="1" fillId="0" borderId="5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1" fillId="0" borderId="29" xfId="0" applyNumberFormat="1" applyFont="1" applyBorder="1" applyAlignment="1" applyProtection="1">
      <alignment horizontal="center" vertical="center" wrapText="1"/>
      <protection/>
    </xf>
    <xf numFmtId="38" fontId="7" fillId="0" borderId="42" xfId="49" applyFont="1" applyBorder="1" applyAlignment="1" applyProtection="1">
      <alignment horizontal="right" shrinkToFit="1"/>
      <protection locked="0"/>
    </xf>
    <xf numFmtId="38" fontId="7" fillId="0" borderId="10" xfId="49" applyFont="1" applyBorder="1" applyAlignment="1" applyProtection="1">
      <alignment horizontal="right" shrinkToFit="1"/>
      <protection locked="0"/>
    </xf>
    <xf numFmtId="49" fontId="1" fillId="0" borderId="10" xfId="0" applyNumberFormat="1" applyFont="1" applyBorder="1" applyAlignment="1" applyProtection="1">
      <alignment horizontal="left" shrinkToFit="1"/>
      <protection/>
    </xf>
    <xf numFmtId="49" fontId="1" fillId="0" borderId="29" xfId="0" applyNumberFormat="1" applyFont="1" applyBorder="1" applyAlignment="1" applyProtection="1">
      <alignment horizontal="left" shrinkToFit="1"/>
      <protection/>
    </xf>
    <xf numFmtId="49" fontId="1" fillId="0" borderId="42" xfId="0" applyNumberFormat="1" applyFont="1" applyBorder="1" applyAlignment="1" applyProtection="1">
      <alignment horizontal="left" vertical="top" wrapText="1" shrinkToFit="1"/>
      <protection/>
    </xf>
    <xf numFmtId="49" fontId="1" fillId="0" borderId="10" xfId="0" applyNumberFormat="1" applyFont="1" applyBorder="1" applyAlignment="1" applyProtection="1">
      <alignment horizontal="left" vertical="top" wrapText="1" shrinkToFit="1"/>
      <protection/>
    </xf>
    <xf numFmtId="49" fontId="1" fillId="0" borderId="55" xfId="0" applyNumberFormat="1" applyFont="1" applyBorder="1" applyAlignment="1" applyProtection="1">
      <alignment horizontal="left" vertical="top" wrapText="1" shrinkToFit="1"/>
      <protection/>
    </xf>
    <xf numFmtId="49" fontId="1" fillId="0" borderId="51" xfId="0" applyNumberFormat="1" applyFont="1" applyBorder="1" applyAlignment="1" applyProtection="1">
      <alignment horizontal="center" vertical="center"/>
      <protection/>
    </xf>
    <xf numFmtId="49" fontId="1" fillId="0" borderId="30"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38" fontId="7" fillId="0" borderId="53" xfId="49" applyFont="1" applyBorder="1" applyAlignment="1" applyProtection="1">
      <alignment horizontal="right" shrinkToFit="1"/>
      <protection locked="0"/>
    </xf>
    <xf numFmtId="38" fontId="7" fillId="0" borderId="30" xfId="49" applyFont="1" applyBorder="1" applyAlignment="1" applyProtection="1">
      <alignment horizontal="right" shrinkToFit="1"/>
      <protection locked="0"/>
    </xf>
    <xf numFmtId="49" fontId="1" fillId="0" borderId="30" xfId="0" applyNumberFormat="1" applyFont="1" applyBorder="1" applyAlignment="1" applyProtection="1">
      <alignment horizontal="left" shrinkToFit="1"/>
      <protection/>
    </xf>
    <xf numFmtId="49" fontId="1" fillId="0" borderId="32" xfId="0" applyNumberFormat="1" applyFont="1" applyBorder="1" applyAlignment="1" applyProtection="1">
      <alignment horizontal="left" shrinkToFit="1"/>
      <protection/>
    </xf>
    <xf numFmtId="49" fontId="1" fillId="0" borderId="53" xfId="0" applyNumberFormat="1" applyFont="1" applyBorder="1" applyAlignment="1" applyProtection="1">
      <alignment horizontal="left" vertical="top" wrapText="1" shrinkToFit="1"/>
      <protection/>
    </xf>
    <xf numFmtId="49" fontId="1" fillId="0" borderId="30" xfId="0" applyNumberFormat="1" applyFont="1" applyBorder="1" applyAlignment="1" applyProtection="1">
      <alignment horizontal="left" vertical="top" wrapText="1" shrinkToFit="1"/>
      <protection/>
    </xf>
    <xf numFmtId="49" fontId="1" fillId="0" borderId="54" xfId="0" applyNumberFormat="1" applyFont="1" applyBorder="1" applyAlignment="1" applyProtection="1">
      <alignment horizontal="left" vertical="top" wrapText="1" shrinkToFit="1"/>
      <protection/>
    </xf>
    <xf numFmtId="49" fontId="8" fillId="0" borderId="35" xfId="0" applyNumberFormat="1" applyFont="1" applyBorder="1" applyAlignment="1" applyProtection="1">
      <alignment horizontal="distributed" vertical="center" indent="1" shrinkToFit="1"/>
      <protection/>
    </xf>
    <xf numFmtId="49" fontId="8" fillId="0" borderId="59" xfId="0" applyNumberFormat="1" applyFont="1" applyBorder="1" applyAlignment="1" applyProtection="1">
      <alignment horizontal="distributed" vertical="center" indent="1" shrinkToFit="1"/>
      <protection/>
    </xf>
    <xf numFmtId="49" fontId="8" fillId="0" borderId="52" xfId="0" applyNumberFormat="1" applyFont="1" applyBorder="1" applyAlignment="1" applyProtection="1">
      <alignment horizontal="distributed" vertical="center" indent="2"/>
      <protection/>
    </xf>
    <xf numFmtId="49" fontId="1" fillId="0" borderId="25" xfId="0" applyNumberFormat="1" applyFont="1" applyBorder="1" applyAlignment="1" applyProtection="1">
      <alignment horizontal="distributed" vertical="center" wrapText="1" indent="1"/>
      <protection locked="0"/>
    </xf>
    <xf numFmtId="49" fontId="1" fillId="0" borderId="20" xfId="0" applyNumberFormat="1" applyFont="1" applyBorder="1" applyAlignment="1" applyProtection="1">
      <alignment horizontal="distributed" vertical="center" wrapText="1" indent="1"/>
      <protection locked="0"/>
    </xf>
    <xf numFmtId="49" fontId="1" fillId="0" borderId="11" xfId="0" applyNumberFormat="1" applyFont="1" applyBorder="1" applyAlignment="1" applyProtection="1">
      <alignment horizontal="distributed" vertical="center" wrapText="1" indent="1"/>
      <protection locked="0"/>
    </xf>
    <xf numFmtId="49" fontId="1" fillId="0" borderId="27" xfId="0" applyNumberFormat="1" applyFont="1" applyBorder="1" applyAlignment="1" applyProtection="1">
      <alignment horizontal="distributed" vertical="center" wrapText="1" indent="1"/>
      <protection locked="0"/>
    </xf>
    <xf numFmtId="49" fontId="1" fillId="0" borderId="0" xfId="0" applyNumberFormat="1" applyFont="1" applyBorder="1" applyAlignment="1" applyProtection="1">
      <alignment horizontal="distributed" vertical="center" wrapText="1" indent="1"/>
      <protection locked="0"/>
    </xf>
    <xf numFmtId="49" fontId="1" fillId="0" borderId="46" xfId="0" applyNumberFormat="1" applyFont="1" applyBorder="1" applyAlignment="1" applyProtection="1">
      <alignment horizontal="distributed" vertical="center" wrapText="1" indent="1"/>
      <protection locked="0"/>
    </xf>
    <xf numFmtId="49" fontId="1" fillId="0" borderId="12" xfId="0" applyNumberFormat="1" applyFont="1" applyBorder="1" applyAlignment="1" applyProtection="1">
      <alignment horizontal="distributed" vertical="center" wrapText="1" indent="1"/>
      <protection locked="0"/>
    </xf>
    <xf numFmtId="49" fontId="1" fillId="0" borderId="13" xfId="0" applyNumberFormat="1" applyFont="1" applyBorder="1" applyAlignment="1" applyProtection="1">
      <alignment horizontal="distributed" vertical="center" wrapText="1" indent="1"/>
      <protection locked="0"/>
    </xf>
    <xf numFmtId="49" fontId="1" fillId="0" borderId="47" xfId="0" applyNumberFormat="1" applyFont="1" applyBorder="1" applyAlignment="1" applyProtection="1">
      <alignment horizontal="distributed" vertical="center" wrapText="1" indent="1"/>
      <protection locked="0"/>
    </xf>
    <xf numFmtId="49" fontId="1" fillId="0" borderId="25"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46"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center" vertical="center" wrapText="1"/>
      <protection locked="0"/>
    </xf>
    <xf numFmtId="49" fontId="1" fillId="0" borderId="47"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left" vertical="center" indent="1"/>
      <protection/>
    </xf>
    <xf numFmtId="0" fontId="1" fillId="0" borderId="20" xfId="0" applyNumberFormat="1" applyFont="1" applyBorder="1" applyAlignment="1" applyProtection="1">
      <alignment horizontal="left" vertical="center" indent="1"/>
      <protection/>
    </xf>
    <xf numFmtId="0" fontId="1" fillId="0" borderId="11" xfId="0" applyNumberFormat="1" applyFont="1" applyBorder="1" applyAlignment="1" applyProtection="1">
      <alignment horizontal="left" vertical="center" indent="1"/>
      <protection/>
    </xf>
    <xf numFmtId="0" fontId="1" fillId="0" borderId="27" xfId="0" applyNumberFormat="1" applyFont="1" applyBorder="1" applyAlignment="1" applyProtection="1">
      <alignment horizontal="left" vertical="center" indent="1"/>
      <protection/>
    </xf>
    <xf numFmtId="0" fontId="1" fillId="0" borderId="0" xfId="0" applyNumberFormat="1" applyFont="1" applyBorder="1" applyAlignment="1" applyProtection="1">
      <alignment horizontal="left" vertical="center" indent="1"/>
      <protection/>
    </xf>
    <xf numFmtId="0" fontId="1" fillId="0" borderId="46" xfId="0" applyNumberFormat="1" applyFont="1" applyBorder="1" applyAlignment="1" applyProtection="1">
      <alignment horizontal="left" vertical="center" indent="1"/>
      <protection/>
    </xf>
    <xf numFmtId="0" fontId="1" fillId="0" borderId="12" xfId="0" applyNumberFormat="1" applyFont="1" applyBorder="1" applyAlignment="1" applyProtection="1">
      <alignment horizontal="left" vertical="center" indent="1"/>
      <protection/>
    </xf>
    <xf numFmtId="0" fontId="1" fillId="0" borderId="13" xfId="0" applyNumberFormat="1" applyFont="1" applyBorder="1" applyAlignment="1" applyProtection="1">
      <alignment horizontal="left" vertical="center" indent="1"/>
      <protection/>
    </xf>
    <xf numFmtId="0" fontId="1" fillId="0" borderId="47" xfId="0" applyNumberFormat="1" applyFont="1" applyBorder="1" applyAlignment="1" applyProtection="1">
      <alignment horizontal="left" vertical="center" indent="1"/>
      <protection/>
    </xf>
    <xf numFmtId="216" fontId="1" fillId="0" borderId="25" xfId="0" applyNumberFormat="1" applyFont="1" applyBorder="1" applyAlignment="1" applyProtection="1">
      <alignment horizontal="center" vertical="center"/>
      <protection locked="0"/>
    </xf>
    <xf numFmtId="216" fontId="1" fillId="0" borderId="20" xfId="0" applyNumberFormat="1" applyFont="1" applyBorder="1" applyAlignment="1" applyProtection="1">
      <alignment horizontal="center" vertical="center"/>
      <protection locked="0"/>
    </xf>
    <xf numFmtId="216" fontId="1" fillId="0" borderId="11" xfId="0" applyNumberFormat="1" applyFont="1" applyBorder="1" applyAlignment="1" applyProtection="1">
      <alignment horizontal="center" vertical="center"/>
      <protection locked="0"/>
    </xf>
    <xf numFmtId="216" fontId="1" fillId="0" borderId="27" xfId="0" applyNumberFormat="1" applyFont="1" applyBorder="1" applyAlignment="1" applyProtection="1">
      <alignment horizontal="center" vertical="center"/>
      <protection locked="0"/>
    </xf>
    <xf numFmtId="216" fontId="1" fillId="0" borderId="0" xfId="0" applyNumberFormat="1" applyFont="1" applyBorder="1" applyAlignment="1" applyProtection="1">
      <alignment horizontal="center" vertical="center"/>
      <protection locked="0"/>
    </xf>
    <xf numFmtId="216" fontId="1" fillId="0" borderId="46" xfId="0" applyNumberFormat="1" applyFont="1" applyBorder="1" applyAlignment="1" applyProtection="1">
      <alignment horizontal="center" vertical="center"/>
      <protection locked="0"/>
    </xf>
    <xf numFmtId="216" fontId="1" fillId="0" borderId="12" xfId="0" applyNumberFormat="1" applyFont="1" applyBorder="1" applyAlignment="1" applyProtection="1">
      <alignment horizontal="center" vertical="center"/>
      <protection locked="0"/>
    </xf>
    <xf numFmtId="216" fontId="1" fillId="0" borderId="13" xfId="0" applyNumberFormat="1" applyFont="1" applyBorder="1" applyAlignment="1" applyProtection="1">
      <alignment horizontal="center" vertical="center"/>
      <protection locked="0"/>
    </xf>
    <xf numFmtId="216" fontId="1" fillId="0" borderId="47"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xf>
    <xf numFmtId="189" fontId="8" fillId="0" borderId="0" xfId="0" applyNumberFormat="1" applyFont="1" applyBorder="1" applyAlignment="1" applyProtection="1">
      <alignment horizontal="center" vertical="center"/>
      <protection locked="0"/>
    </xf>
    <xf numFmtId="190" fontId="8" fillId="0" borderId="0" xfId="0" applyNumberFormat="1" applyFont="1" applyBorder="1" applyAlignment="1" applyProtection="1">
      <alignment horizontal="center" vertical="center"/>
      <protection locked="0"/>
    </xf>
    <xf numFmtId="224" fontId="7" fillId="0" borderId="25" xfId="0" applyNumberFormat="1" applyFont="1" applyBorder="1" applyAlignment="1" applyProtection="1">
      <alignment horizontal="center" vertical="center"/>
      <protection/>
    </xf>
    <xf numFmtId="224" fontId="7" fillId="0" borderId="20" xfId="0" applyNumberFormat="1" applyFont="1" applyBorder="1" applyAlignment="1" applyProtection="1">
      <alignment horizontal="center" vertical="center"/>
      <protection/>
    </xf>
    <xf numFmtId="224" fontId="7" fillId="0" borderId="11" xfId="0" applyNumberFormat="1" applyFont="1" applyBorder="1" applyAlignment="1" applyProtection="1">
      <alignment horizontal="center" vertical="center"/>
      <protection/>
    </xf>
    <xf numFmtId="224" fontId="7" fillId="0" borderId="27" xfId="0" applyNumberFormat="1" applyFont="1" applyBorder="1" applyAlignment="1" applyProtection="1">
      <alignment horizontal="center" vertical="center"/>
      <protection/>
    </xf>
    <xf numFmtId="224" fontId="7" fillId="0" borderId="0" xfId="0" applyNumberFormat="1" applyFont="1" applyBorder="1" applyAlignment="1" applyProtection="1">
      <alignment horizontal="center" vertical="center"/>
      <protection/>
    </xf>
    <xf numFmtId="224" fontId="7" fillId="0" borderId="46" xfId="0" applyNumberFormat="1" applyFont="1" applyBorder="1" applyAlignment="1" applyProtection="1">
      <alignment horizontal="center" vertical="center"/>
      <protection/>
    </xf>
    <xf numFmtId="224" fontId="7" fillId="0" borderId="12" xfId="0" applyNumberFormat="1" applyFont="1" applyBorder="1" applyAlignment="1" applyProtection="1">
      <alignment horizontal="center" vertical="center"/>
      <protection/>
    </xf>
    <xf numFmtId="224" fontId="7" fillId="0" borderId="13" xfId="0" applyNumberFormat="1" applyFont="1" applyBorder="1" applyAlignment="1" applyProtection="1">
      <alignment horizontal="center" vertical="center"/>
      <protection/>
    </xf>
    <xf numFmtId="224" fontId="7" fillId="0" borderId="47" xfId="0" applyNumberFormat="1" applyFont="1" applyBorder="1" applyAlignment="1" applyProtection="1">
      <alignment horizontal="center" vertical="center"/>
      <protection/>
    </xf>
    <xf numFmtId="179" fontId="8" fillId="0" borderId="0" xfId="49" applyNumberFormat="1" applyFont="1" applyBorder="1" applyAlignment="1" applyProtection="1">
      <alignment horizontal="right" vertical="center"/>
      <protection locked="0"/>
    </xf>
    <xf numFmtId="190" fontId="8" fillId="0" borderId="0" xfId="0" applyNumberFormat="1" applyFont="1" applyBorder="1" applyAlignment="1" applyProtection="1">
      <alignment horizontal="center" vertical="center" shrinkToFit="1"/>
      <protection locked="0"/>
    </xf>
    <xf numFmtId="40" fontId="8" fillId="0" borderId="0" xfId="49"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left" vertical="center" indent="1"/>
      <protection locked="0"/>
    </xf>
    <xf numFmtId="49" fontId="1" fillId="0" borderId="20" xfId="0" applyNumberFormat="1" applyFont="1" applyBorder="1" applyAlignment="1" applyProtection="1">
      <alignment horizontal="left" vertical="center" indent="1"/>
      <protection locked="0"/>
    </xf>
    <xf numFmtId="49" fontId="1" fillId="0" borderId="11" xfId="0" applyNumberFormat="1" applyFont="1" applyBorder="1" applyAlignment="1" applyProtection="1">
      <alignment horizontal="left" vertical="center" indent="1"/>
      <protection locked="0"/>
    </xf>
    <xf numFmtId="49" fontId="1" fillId="0" borderId="27" xfId="0" applyNumberFormat="1" applyFont="1" applyBorder="1" applyAlignment="1" applyProtection="1">
      <alignment horizontal="left" vertical="center" indent="1"/>
      <protection locked="0"/>
    </xf>
    <xf numFmtId="49" fontId="1" fillId="0" borderId="0" xfId="0" applyNumberFormat="1" applyFont="1" applyBorder="1" applyAlignment="1" applyProtection="1">
      <alignment horizontal="left" vertical="center" indent="1"/>
      <protection locked="0"/>
    </xf>
    <xf numFmtId="49" fontId="1" fillId="0" borderId="46" xfId="0" applyNumberFormat="1" applyFont="1" applyBorder="1" applyAlignment="1" applyProtection="1">
      <alignment horizontal="left" vertical="center" indent="1"/>
      <protection locked="0"/>
    </xf>
    <xf numFmtId="49" fontId="1" fillId="0" borderId="12" xfId="0" applyNumberFormat="1" applyFont="1" applyBorder="1" applyAlignment="1" applyProtection="1">
      <alignment horizontal="left" vertical="center" indent="1"/>
      <protection locked="0"/>
    </xf>
    <xf numFmtId="49" fontId="1" fillId="0" borderId="13" xfId="0" applyNumberFormat="1" applyFont="1" applyBorder="1" applyAlignment="1" applyProtection="1">
      <alignment horizontal="left" vertical="center" indent="1"/>
      <protection locked="0"/>
    </xf>
    <xf numFmtId="49" fontId="1" fillId="0" borderId="47" xfId="0" applyNumberFormat="1" applyFont="1" applyBorder="1" applyAlignment="1" applyProtection="1">
      <alignment horizontal="left" vertical="center" indent="1"/>
      <protection locked="0"/>
    </xf>
    <xf numFmtId="49" fontId="8" fillId="0" borderId="25"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47" xfId="0" applyNumberFormat="1" applyFont="1" applyBorder="1" applyAlignment="1" applyProtection="1">
      <alignment horizontal="center" vertical="center" shrinkToFit="1"/>
      <protection locked="0"/>
    </xf>
    <xf numFmtId="49" fontId="1" fillId="0" borderId="0" xfId="0" applyNumberFormat="1" applyFont="1" applyBorder="1" applyAlignment="1" applyProtection="1">
      <alignment horizontal="left" vertical="center" wrapText="1"/>
      <protection/>
    </xf>
    <xf numFmtId="49" fontId="5" fillId="0" borderId="15" xfId="0" applyNumberFormat="1" applyFont="1" applyBorder="1" applyAlignment="1" applyProtection="1">
      <alignment horizontal="distributed" vertical="center" indent="9"/>
      <protection/>
    </xf>
    <xf numFmtId="49" fontId="5" fillId="0" borderId="0" xfId="0" applyNumberFormat="1" applyFont="1" applyBorder="1" applyAlignment="1" applyProtection="1">
      <alignment horizontal="distributed" vertical="center" indent="9"/>
      <protection/>
    </xf>
    <xf numFmtId="49" fontId="5" fillId="0" borderId="14" xfId="0" applyNumberFormat="1" applyFont="1" applyBorder="1" applyAlignment="1" applyProtection="1">
      <alignment horizontal="distributed" vertical="center" indent="9"/>
      <protection/>
    </xf>
    <xf numFmtId="0" fontId="5" fillId="0" borderId="17" xfId="0" applyFont="1" applyBorder="1" applyAlignment="1" applyProtection="1">
      <alignment horizontal="center" vertical="center"/>
      <protection/>
    </xf>
    <xf numFmtId="49" fontId="8" fillId="0" borderId="15"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14"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left" vertical="center"/>
      <protection locked="0"/>
    </xf>
    <xf numFmtId="49" fontId="8" fillId="0" borderId="1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0" fontId="14" fillId="0" borderId="53" xfId="0" applyFont="1" applyBorder="1" applyAlignment="1" applyProtection="1">
      <alignment horizontal="center" vertical="center" shrinkToFit="1"/>
      <protection/>
    </xf>
    <xf numFmtId="0" fontId="14" fillId="0" borderId="30" xfId="0" applyFont="1" applyBorder="1" applyAlignment="1" applyProtection="1">
      <alignment horizontal="center" vertical="center" shrinkToFit="1"/>
      <protection/>
    </xf>
    <xf numFmtId="0" fontId="14" fillId="0" borderId="54" xfId="0" applyFont="1" applyBorder="1" applyAlignment="1" applyProtection="1">
      <alignment horizontal="center" vertical="center" shrinkToFit="1"/>
      <protection/>
    </xf>
    <xf numFmtId="49" fontId="1" fillId="0" borderId="12" xfId="0" applyNumberFormat="1" applyFont="1" applyBorder="1" applyAlignment="1" applyProtection="1">
      <alignment horizontal="center" vertical="center"/>
      <protection/>
    </xf>
    <xf numFmtId="0" fontId="1" fillId="0" borderId="13" xfId="0" applyNumberFormat="1" applyFont="1" applyBorder="1" applyAlignment="1" applyProtection="1">
      <alignment horizontal="center" vertical="center"/>
      <protection/>
    </xf>
    <xf numFmtId="0" fontId="1" fillId="0" borderId="52"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36" xfId="0" applyFont="1" applyBorder="1" applyAlignment="1" applyProtection="1">
      <alignment horizontal="center" vertical="center" shrinkToFit="1"/>
      <protection/>
    </xf>
    <xf numFmtId="0" fontId="8" fillId="0" borderId="0" xfId="0" applyNumberFormat="1" applyFont="1" applyBorder="1" applyAlignment="1" applyProtection="1">
      <alignment horizontal="distributed" vertical="center" indent="1"/>
      <protection/>
    </xf>
    <xf numFmtId="0" fontId="8" fillId="0" borderId="0" xfId="0" applyFont="1" applyBorder="1" applyAlignment="1" applyProtection="1">
      <alignment horizontal="left" vertical="center"/>
      <protection/>
    </xf>
    <xf numFmtId="49" fontId="1" fillId="0" borderId="13" xfId="0" applyNumberFormat="1" applyFont="1" applyBorder="1" applyAlignment="1" applyProtection="1">
      <alignment horizontal="center" vertical="center"/>
      <protection/>
    </xf>
    <xf numFmtId="0" fontId="1" fillId="0" borderId="49" xfId="0" applyNumberFormat="1" applyFont="1" applyBorder="1" applyAlignment="1" applyProtection="1">
      <alignment horizontal="center" vertical="center"/>
      <protection/>
    </xf>
    <xf numFmtId="0" fontId="1" fillId="0" borderId="48" xfId="0" applyFont="1" applyBorder="1" applyAlignment="1" applyProtection="1">
      <alignment horizontal="distributed" vertical="center" indent="1"/>
      <protection/>
    </xf>
    <xf numFmtId="0" fontId="1" fillId="0" borderId="31" xfId="0" applyFont="1" applyBorder="1" applyAlignment="1" applyProtection="1">
      <alignment horizontal="distributed" vertical="center" indent="1"/>
      <protection/>
    </xf>
    <xf numFmtId="0" fontId="1" fillId="0" borderId="34" xfId="0" applyFont="1" applyBorder="1" applyAlignment="1" applyProtection="1">
      <alignment horizontal="distributed" vertical="center" indent="1"/>
      <protection/>
    </xf>
    <xf numFmtId="49" fontId="4" fillId="0" borderId="0" xfId="0" applyNumberFormat="1" applyFont="1" applyBorder="1" applyAlignment="1" applyProtection="1">
      <alignment horizontal="center"/>
      <protection/>
    </xf>
    <xf numFmtId="0" fontId="6" fillId="0" borderId="62" xfId="0" applyFont="1" applyBorder="1" applyAlignment="1" applyProtection="1">
      <alignment horizontal="distributed" vertical="center" indent="1"/>
      <protection/>
    </xf>
    <xf numFmtId="0" fontId="6" fillId="0" borderId="63" xfId="0" applyFont="1" applyBorder="1" applyAlignment="1" applyProtection="1">
      <alignment horizontal="distributed" vertical="center" indent="1"/>
      <protection/>
    </xf>
    <xf numFmtId="0" fontId="6" fillId="0" borderId="64" xfId="0" applyFont="1" applyBorder="1" applyAlignment="1" applyProtection="1">
      <alignment horizontal="distributed" vertical="center" indent="1"/>
      <protection/>
    </xf>
    <xf numFmtId="0" fontId="6" fillId="0" borderId="44" xfId="0" applyFont="1" applyBorder="1" applyAlignment="1" applyProtection="1">
      <alignment horizontal="distributed" vertical="center" indent="1"/>
      <protection/>
    </xf>
    <xf numFmtId="176" fontId="8" fillId="0" borderId="65" xfId="0" applyNumberFormat="1" applyFont="1" applyBorder="1" applyAlignment="1" applyProtection="1">
      <alignment horizontal="distributed" vertical="center" indent="2"/>
      <protection locked="0"/>
    </xf>
    <xf numFmtId="176" fontId="8" fillId="0" borderId="63" xfId="0" applyNumberFormat="1" applyFont="1" applyBorder="1" applyAlignment="1" applyProtection="1">
      <alignment horizontal="distributed" vertical="center" indent="2"/>
      <protection locked="0"/>
    </xf>
    <xf numFmtId="176" fontId="8" fillId="0" borderId="66" xfId="0" applyNumberFormat="1" applyFont="1" applyBorder="1" applyAlignment="1" applyProtection="1">
      <alignment horizontal="distributed" vertical="center" indent="2"/>
      <protection locked="0"/>
    </xf>
    <xf numFmtId="0" fontId="1" fillId="0" borderId="0" xfId="0" applyFont="1" applyBorder="1" applyAlignment="1" applyProtection="1">
      <alignment horizontal="left" vertical="center"/>
      <protection/>
    </xf>
    <xf numFmtId="0" fontId="8" fillId="0" borderId="0" xfId="0" applyNumberFormat="1" applyFont="1" applyBorder="1" applyAlignment="1" applyProtection="1">
      <alignment horizontal="distributed" vertical="center" indent="1"/>
      <protection locked="0"/>
    </xf>
    <xf numFmtId="193" fontId="8" fillId="0" borderId="0" xfId="0" applyNumberFormat="1" applyFont="1" applyBorder="1" applyAlignment="1" applyProtection="1">
      <alignment horizontal="center" vertical="center"/>
      <protection locked="0"/>
    </xf>
    <xf numFmtId="193" fontId="8" fillId="0" borderId="0" xfId="0" applyNumberFormat="1" applyFont="1" applyBorder="1" applyAlignment="1" applyProtection="1">
      <alignment horizontal="center" vertical="center"/>
      <protection/>
    </xf>
    <xf numFmtId="0" fontId="1" fillId="0" borderId="0" xfId="0" applyFont="1" applyBorder="1" applyAlignment="1" applyProtection="1">
      <alignment horizontal="left" vertical="distributed" wrapText="1"/>
      <protection/>
    </xf>
    <xf numFmtId="0" fontId="6" fillId="0" borderId="20"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68" xfId="0" applyFont="1" applyBorder="1" applyAlignment="1" applyProtection="1">
      <alignment horizontal="center" vertical="center"/>
      <protection/>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0" borderId="20" xfId="0" applyFont="1" applyBorder="1" applyAlignment="1" applyProtection="1">
      <alignment horizontal="distributed" vertical="center"/>
      <protection/>
    </xf>
    <xf numFmtId="176" fontId="8" fillId="0" borderId="69" xfId="0" applyNumberFormat="1" applyFont="1" applyBorder="1" applyAlignment="1" applyProtection="1">
      <alignment horizontal="distributed" vertical="center" indent="2"/>
      <protection locked="0"/>
    </xf>
    <xf numFmtId="176" fontId="8" fillId="0" borderId="44" xfId="0" applyNumberFormat="1" applyFont="1" applyBorder="1" applyAlignment="1" applyProtection="1">
      <alignment horizontal="distributed" vertical="center" indent="2"/>
      <protection locked="0"/>
    </xf>
    <xf numFmtId="176" fontId="8" fillId="0" borderId="70" xfId="0" applyNumberFormat="1" applyFont="1" applyBorder="1" applyAlignment="1" applyProtection="1">
      <alignment horizontal="distributed" vertical="center" indent="2"/>
      <protection locked="0"/>
    </xf>
    <xf numFmtId="0" fontId="8" fillId="0" borderId="0" xfId="0" applyFont="1" applyBorder="1" applyAlignment="1" applyProtection="1">
      <alignment horizontal="left" vertical="center" shrinkToFit="1"/>
      <protection/>
    </xf>
    <xf numFmtId="49" fontId="7" fillId="0" borderId="0" xfId="0" applyNumberFormat="1" applyFont="1" applyBorder="1" applyAlignment="1" applyProtection="1">
      <alignment horizontal="distributed" vertical="center" indent="1"/>
      <protection/>
    </xf>
    <xf numFmtId="49" fontId="7" fillId="0" borderId="0" xfId="0" applyNumberFormat="1" applyFont="1" applyBorder="1" applyAlignment="1" applyProtection="1">
      <alignment horizontal="distributed" vertical="center" indent="1"/>
      <protection locked="0"/>
    </xf>
    <xf numFmtId="0" fontId="4" fillId="0" borderId="0" xfId="0" applyFont="1" applyBorder="1" applyAlignment="1" applyProtection="1">
      <alignment horizontal="distributed" indent="1"/>
      <protection/>
    </xf>
    <xf numFmtId="49" fontId="8"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xf>
    <xf numFmtId="0" fontId="8" fillId="0" borderId="0" xfId="0" applyFont="1" applyBorder="1" applyAlignment="1" applyProtection="1">
      <alignment horizontal="left" vertical="center" shrinkToFit="1"/>
      <protection locked="0"/>
    </xf>
    <xf numFmtId="0" fontId="4" fillId="0" borderId="0" xfId="0" applyFont="1" applyBorder="1" applyAlignment="1" applyProtection="1">
      <alignment horizontal="distributed" indent="1"/>
      <protection locked="0"/>
    </xf>
    <xf numFmtId="0" fontId="6" fillId="0" borderId="13" xfId="0" applyFont="1" applyBorder="1" applyAlignment="1" applyProtection="1">
      <alignment horizontal="distributed" vertical="center"/>
      <protection/>
    </xf>
    <xf numFmtId="49" fontId="1" fillId="0" borderId="25"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6" fillId="0" borderId="71" xfId="0" applyFont="1" applyBorder="1" applyAlignment="1" applyProtection="1">
      <alignment horizontal="distributed" vertical="center" indent="1"/>
      <protection/>
    </xf>
    <xf numFmtId="0" fontId="6" fillId="0" borderId="20" xfId="0" applyFont="1" applyBorder="1" applyAlignment="1" applyProtection="1">
      <alignment horizontal="distributed" vertical="center" indent="1"/>
      <protection/>
    </xf>
    <xf numFmtId="0" fontId="6" fillId="0" borderId="11" xfId="0" applyFont="1" applyBorder="1" applyAlignment="1" applyProtection="1">
      <alignment horizontal="distributed" vertical="center" indent="1"/>
      <protection/>
    </xf>
    <xf numFmtId="0" fontId="6" fillId="0" borderId="72" xfId="0" applyFont="1" applyBorder="1" applyAlignment="1" applyProtection="1">
      <alignment horizontal="distributed" vertical="center" indent="1"/>
      <protection/>
    </xf>
    <xf numFmtId="0" fontId="6" fillId="0" borderId="13" xfId="0" applyFont="1" applyBorder="1" applyAlignment="1" applyProtection="1">
      <alignment horizontal="distributed" vertical="center" indent="1"/>
      <protection/>
    </xf>
    <xf numFmtId="0" fontId="6" fillId="0" borderId="47" xfId="0" applyFont="1" applyBorder="1" applyAlignment="1" applyProtection="1">
      <alignment horizontal="distributed" vertical="center" indent="1"/>
      <protection/>
    </xf>
    <xf numFmtId="0" fontId="1" fillId="0" borderId="0" xfId="0" applyNumberFormat="1" applyFont="1" applyBorder="1" applyAlignment="1" applyProtection="1">
      <alignment horizontal="distributed" vertical="center" indent="1"/>
      <protection/>
    </xf>
    <xf numFmtId="0" fontId="23"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38" fontId="1" fillId="0" borderId="13" xfId="49" applyFont="1" applyBorder="1" applyAlignment="1" applyProtection="1">
      <alignment horizontal="right" vertical="center"/>
      <protection/>
    </xf>
    <xf numFmtId="0" fontId="1" fillId="0" borderId="0" xfId="0" applyFont="1" applyBorder="1" applyAlignment="1" applyProtection="1">
      <alignment horizontal="left" vertical="center" shrinkToFit="1"/>
      <protection/>
    </xf>
    <xf numFmtId="49" fontId="1" fillId="0" borderId="0" xfId="0" applyNumberFormat="1" applyFont="1" applyBorder="1" applyAlignment="1" applyProtection="1">
      <alignment horizontal="distributed" vertical="center" indent="1"/>
      <protection/>
    </xf>
    <xf numFmtId="49" fontId="24" fillId="0" borderId="0" xfId="0" applyNumberFormat="1" applyFont="1" applyBorder="1" applyAlignment="1" applyProtection="1">
      <alignment horizontal="left" vertical="center"/>
      <protection/>
    </xf>
    <xf numFmtId="49" fontId="1" fillId="0" borderId="0" xfId="0" applyNumberFormat="1" applyFont="1" applyBorder="1" applyAlignment="1" applyProtection="1">
      <alignment horizontal="center"/>
      <protection/>
    </xf>
    <xf numFmtId="0" fontId="1" fillId="0" borderId="0" xfId="0" applyFont="1" applyAlignment="1" applyProtection="1">
      <alignment horizontal="distributed"/>
      <protection/>
    </xf>
    <xf numFmtId="0" fontId="1" fillId="0" borderId="0" xfId="0" applyFont="1" applyAlignment="1" applyProtection="1">
      <alignment horizontal="left"/>
      <protection/>
    </xf>
    <xf numFmtId="0" fontId="1" fillId="0" borderId="0" xfId="0" applyFont="1" applyAlignment="1" applyProtection="1">
      <alignment horizontal="center" shrinkToFit="1"/>
      <protection locked="0"/>
    </xf>
    <xf numFmtId="0" fontId="1" fillId="0" borderId="0" xfId="0" applyFont="1" applyAlignment="1" applyProtection="1">
      <alignment horizontal="distributed"/>
      <protection locked="0"/>
    </xf>
    <xf numFmtId="0" fontId="1" fillId="0" borderId="0" xfId="0" applyFont="1" applyAlignment="1" applyProtection="1">
      <alignment horizontal="center"/>
      <protection/>
    </xf>
    <xf numFmtId="38" fontId="1" fillId="0" borderId="73" xfId="49" applyFont="1" applyBorder="1" applyAlignment="1" applyProtection="1">
      <alignment horizontal="right"/>
      <protection locked="0"/>
    </xf>
    <xf numFmtId="38" fontId="1" fillId="0" borderId="74" xfId="49" applyFont="1" applyBorder="1" applyAlignment="1" applyProtection="1">
      <alignment horizontal="right"/>
      <protection locked="0"/>
    </xf>
    <xf numFmtId="38" fontId="1" fillId="0" borderId="74" xfId="49" applyFont="1" applyBorder="1" applyAlignment="1" applyProtection="1">
      <alignment horizontal="right"/>
      <protection/>
    </xf>
    <xf numFmtId="0" fontId="1" fillId="0" borderId="73" xfId="0" applyFont="1" applyBorder="1" applyAlignment="1" applyProtection="1">
      <alignment horizontal="center"/>
      <protection locked="0"/>
    </xf>
    <xf numFmtId="0" fontId="1" fillId="0" borderId="0" xfId="0" applyFont="1" applyBorder="1" applyAlignment="1" applyProtection="1">
      <alignment horizontal="left" vertical="center" shrinkToFit="1"/>
      <protection locked="0"/>
    </xf>
    <xf numFmtId="0" fontId="1" fillId="0" borderId="0" xfId="0" applyFont="1" applyAlignment="1" applyProtection="1">
      <alignment horizontal="distributed" vertical="center"/>
      <protection locked="0"/>
    </xf>
    <xf numFmtId="49" fontId="1" fillId="0" borderId="0" xfId="0" applyNumberFormat="1" applyFont="1" applyBorder="1" applyAlignment="1" applyProtection="1">
      <alignment horizontal="distributed" vertical="center" indent="1"/>
      <protection locked="0"/>
    </xf>
    <xf numFmtId="0" fontId="1" fillId="0" borderId="73" xfId="0" applyFont="1" applyBorder="1" applyAlignment="1" applyProtection="1">
      <alignment horizontal="center" vertical="center"/>
      <protection locked="0"/>
    </xf>
    <xf numFmtId="0" fontId="1" fillId="0" borderId="73" xfId="0" applyFont="1" applyBorder="1" applyAlignment="1" applyProtection="1">
      <alignment horizontal="center" vertical="center" shrinkToFit="1"/>
      <protection/>
    </xf>
    <xf numFmtId="0" fontId="1" fillId="0" borderId="0" xfId="0" applyNumberFormat="1" applyFont="1" applyBorder="1" applyAlignment="1" applyProtection="1">
      <alignment horizontal="distributed" vertical="center"/>
      <protection/>
    </xf>
    <xf numFmtId="178" fontId="12" fillId="0" borderId="0" xfId="0" applyNumberFormat="1" applyFont="1" applyBorder="1" applyAlignment="1" applyProtection="1">
      <alignment horizontal="right" vertical="center" indent="1" shrinkToFit="1"/>
      <protection/>
    </xf>
    <xf numFmtId="0" fontId="12" fillId="0" borderId="0" xfId="0" applyNumberFormat="1" applyFont="1" applyBorder="1" applyAlignment="1" applyProtection="1">
      <alignment horizontal="center" vertical="center"/>
      <protection locked="0"/>
    </xf>
    <xf numFmtId="0" fontId="1" fillId="0" borderId="73" xfId="0" applyNumberFormat="1" applyFont="1" applyBorder="1" applyAlignment="1" applyProtection="1">
      <alignment horizontal="center" vertical="center" shrinkToFit="1"/>
      <protection/>
    </xf>
    <xf numFmtId="0" fontId="1" fillId="0" borderId="75" xfId="0" applyNumberFormat="1" applyFont="1" applyBorder="1" applyAlignment="1" applyProtection="1">
      <alignment horizontal="center" vertical="center" shrinkToFit="1"/>
      <protection/>
    </xf>
    <xf numFmtId="178" fontId="12" fillId="0" borderId="0" xfId="0" applyNumberFormat="1" applyFont="1" applyBorder="1" applyAlignment="1" applyProtection="1">
      <alignment horizontal="right" vertical="center" indent="1" shrinkToFit="1"/>
      <protection locked="0"/>
    </xf>
    <xf numFmtId="0" fontId="1" fillId="0" borderId="76" xfId="0" applyNumberFormat="1" applyFont="1" applyBorder="1" applyAlignment="1" applyProtection="1">
      <alignment horizontal="left" vertical="center" shrinkToFit="1"/>
      <protection/>
    </xf>
    <xf numFmtId="0" fontId="1" fillId="0" borderId="73" xfId="0" applyNumberFormat="1" applyFont="1" applyBorder="1" applyAlignment="1" applyProtection="1">
      <alignment horizontal="left" vertical="center" shrinkToFit="1"/>
      <protection/>
    </xf>
    <xf numFmtId="0" fontId="1" fillId="0" borderId="75" xfId="0" applyNumberFormat="1" applyFont="1" applyBorder="1" applyAlignment="1" applyProtection="1">
      <alignment horizontal="left" vertical="center" shrinkToFit="1"/>
      <protection/>
    </xf>
    <xf numFmtId="0" fontId="12" fillId="0" borderId="76" xfId="0" applyNumberFormat="1" applyFont="1" applyBorder="1" applyAlignment="1" applyProtection="1">
      <alignment horizontal="center" vertical="center" shrinkToFit="1"/>
      <protection/>
    </xf>
    <xf numFmtId="0" fontId="12" fillId="0" borderId="73" xfId="0" applyNumberFormat="1" applyFont="1" applyBorder="1" applyAlignment="1" applyProtection="1">
      <alignment horizontal="center" vertical="center" shrinkToFit="1"/>
      <protection/>
    </xf>
    <xf numFmtId="0" fontId="12" fillId="0" borderId="75" xfId="0" applyNumberFormat="1" applyFont="1" applyBorder="1" applyAlignment="1" applyProtection="1">
      <alignment horizontal="center" vertical="center" shrinkToFit="1"/>
      <protection/>
    </xf>
    <xf numFmtId="38" fontId="12" fillId="0" borderId="76" xfId="49" applyFont="1" applyBorder="1" applyAlignment="1" applyProtection="1">
      <alignment horizontal="right" vertical="center" shrinkToFit="1"/>
      <protection/>
    </xf>
    <xf numFmtId="38" fontId="12" fillId="0" borderId="73" xfId="49" applyFont="1" applyBorder="1" applyAlignment="1" applyProtection="1">
      <alignment horizontal="right" vertical="center" shrinkToFit="1"/>
      <protection/>
    </xf>
    <xf numFmtId="0" fontId="1" fillId="0" borderId="0" xfId="0" applyNumberFormat="1" applyFont="1" applyBorder="1" applyAlignment="1" applyProtection="1">
      <alignment horizontal="center" vertical="center" shrinkToFit="1"/>
      <protection/>
    </xf>
    <xf numFmtId="0" fontId="1" fillId="0" borderId="77" xfId="0" applyNumberFormat="1" applyFont="1" applyBorder="1" applyAlignment="1" applyProtection="1">
      <alignment horizontal="center" vertical="center" shrinkToFit="1"/>
      <protection/>
    </xf>
    <xf numFmtId="0" fontId="1" fillId="0" borderId="78" xfId="0" applyNumberFormat="1" applyFont="1" applyBorder="1" applyAlignment="1" applyProtection="1">
      <alignment horizontal="left" vertical="center" shrinkToFit="1"/>
      <protection locked="0"/>
    </xf>
    <xf numFmtId="0" fontId="1" fillId="0" borderId="0" xfId="0" applyNumberFormat="1" applyFont="1" applyBorder="1" applyAlignment="1" applyProtection="1">
      <alignment horizontal="left" vertical="center" shrinkToFit="1"/>
      <protection locked="0"/>
    </xf>
    <xf numFmtId="0" fontId="1" fillId="0" borderId="77" xfId="0" applyNumberFormat="1" applyFont="1" applyBorder="1" applyAlignment="1" applyProtection="1">
      <alignment horizontal="left" vertical="center" shrinkToFit="1"/>
      <protection locked="0"/>
    </xf>
    <xf numFmtId="0" fontId="12" fillId="0" borderId="78"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shrinkToFit="1"/>
      <protection locked="0"/>
    </xf>
    <xf numFmtId="0" fontId="12" fillId="0" borderId="77" xfId="0" applyNumberFormat="1" applyFont="1" applyBorder="1" applyAlignment="1" applyProtection="1">
      <alignment horizontal="center" vertical="center" shrinkToFit="1"/>
      <protection locked="0"/>
    </xf>
    <xf numFmtId="38" fontId="12" fillId="0" borderId="78" xfId="49" applyFont="1" applyBorder="1" applyAlignment="1" applyProtection="1">
      <alignment horizontal="right" vertical="center" shrinkToFit="1"/>
      <protection locked="0"/>
    </xf>
    <xf numFmtId="38" fontId="12" fillId="0" borderId="0" xfId="49" applyFont="1" applyBorder="1" applyAlignment="1" applyProtection="1">
      <alignment horizontal="right" vertical="center" shrinkToFit="1"/>
      <protection locked="0"/>
    </xf>
    <xf numFmtId="38" fontId="12" fillId="0" borderId="79" xfId="49" applyFont="1" applyBorder="1" applyAlignment="1" applyProtection="1">
      <alignment horizontal="right" vertical="center" shrinkToFit="1"/>
      <protection locked="0"/>
    </xf>
    <xf numFmtId="38" fontId="12" fillId="0" borderId="38" xfId="49" applyFont="1" applyBorder="1" applyAlignment="1" applyProtection="1">
      <alignment horizontal="right" vertical="center" shrinkToFit="1"/>
      <protection locked="0"/>
    </xf>
    <xf numFmtId="0" fontId="1" fillId="0" borderId="38" xfId="0" applyNumberFormat="1" applyFont="1" applyBorder="1" applyAlignment="1" applyProtection="1">
      <alignment horizontal="center" vertical="center" shrinkToFit="1"/>
      <protection/>
    </xf>
    <xf numFmtId="0" fontId="1" fillId="0" borderId="80" xfId="0" applyNumberFormat="1" applyFont="1" applyBorder="1" applyAlignment="1" applyProtection="1">
      <alignment horizontal="center" vertical="center" shrinkToFit="1"/>
      <protection/>
    </xf>
    <xf numFmtId="0" fontId="1" fillId="0" borderId="40" xfId="0" applyNumberFormat="1" applyFont="1" applyBorder="1" applyAlignment="1" applyProtection="1">
      <alignment horizontal="distributed" vertical="center" indent="2"/>
      <protection/>
    </xf>
    <xf numFmtId="0" fontId="1" fillId="0" borderId="74" xfId="0" applyNumberFormat="1" applyFont="1" applyBorder="1" applyAlignment="1" applyProtection="1">
      <alignment horizontal="distributed" vertical="center" indent="2"/>
      <protection/>
    </xf>
    <xf numFmtId="0" fontId="1" fillId="0" borderId="41" xfId="0" applyNumberFormat="1" applyFont="1" applyBorder="1" applyAlignment="1" applyProtection="1">
      <alignment horizontal="distributed" vertical="center" indent="2"/>
      <protection/>
    </xf>
    <xf numFmtId="0" fontId="1" fillId="0" borderId="40" xfId="0" applyNumberFormat="1" applyFont="1" applyBorder="1" applyAlignment="1" applyProtection="1">
      <alignment horizontal="center" vertical="center"/>
      <protection/>
    </xf>
    <xf numFmtId="0" fontId="1" fillId="0" borderId="74" xfId="0" applyNumberFormat="1" applyFont="1" applyBorder="1" applyAlignment="1" applyProtection="1">
      <alignment horizontal="center" vertical="center"/>
      <protection/>
    </xf>
    <xf numFmtId="0" fontId="1" fillId="0" borderId="41" xfId="0" applyNumberFormat="1" applyFont="1" applyBorder="1" applyAlignment="1" applyProtection="1">
      <alignment horizontal="center" vertical="center"/>
      <protection/>
    </xf>
    <xf numFmtId="0" fontId="1" fillId="0" borderId="79" xfId="0" applyNumberFormat="1" applyFont="1" applyBorder="1" applyAlignment="1" applyProtection="1">
      <alignment horizontal="left" vertical="center" shrinkToFit="1"/>
      <protection locked="0"/>
    </xf>
    <xf numFmtId="0" fontId="1" fillId="0" borderId="38" xfId="0" applyNumberFormat="1" applyFont="1" applyBorder="1" applyAlignment="1" applyProtection="1">
      <alignment horizontal="left" vertical="center" shrinkToFit="1"/>
      <protection locked="0"/>
    </xf>
    <xf numFmtId="0" fontId="1" fillId="0" borderId="80" xfId="0" applyNumberFormat="1" applyFont="1" applyBorder="1" applyAlignment="1" applyProtection="1">
      <alignment horizontal="left" vertical="center" shrinkToFit="1"/>
      <protection locked="0"/>
    </xf>
    <xf numFmtId="0" fontId="12" fillId="0" borderId="79" xfId="0" applyNumberFormat="1" applyFont="1" applyBorder="1" applyAlignment="1" applyProtection="1">
      <alignment horizontal="center" vertical="center" shrinkToFit="1"/>
      <protection locked="0"/>
    </xf>
    <xf numFmtId="0" fontId="12" fillId="0" borderId="38" xfId="0" applyNumberFormat="1" applyFont="1" applyBorder="1" applyAlignment="1" applyProtection="1">
      <alignment horizontal="center" vertical="center" shrinkToFit="1"/>
      <protection locked="0"/>
    </xf>
    <xf numFmtId="0" fontId="12" fillId="0" borderId="80" xfId="0" applyNumberFormat="1" applyFont="1" applyBorder="1" applyAlignment="1" applyProtection="1">
      <alignment horizontal="center" vertical="center" shrinkToFit="1"/>
      <protection locked="0"/>
    </xf>
    <xf numFmtId="0" fontId="12" fillId="0" borderId="40" xfId="0" applyNumberFormat="1" applyFont="1" applyBorder="1" applyAlignment="1" applyProtection="1">
      <alignment horizontal="right" vertical="center" shrinkToFit="1"/>
      <protection locked="0"/>
    </xf>
    <xf numFmtId="0" fontId="12" fillId="0" borderId="74" xfId="0" applyNumberFormat="1" applyFont="1" applyBorder="1" applyAlignment="1" applyProtection="1">
      <alignment horizontal="right" vertical="center" shrinkToFit="1"/>
      <protection locked="0"/>
    </xf>
    <xf numFmtId="0" fontId="1" fillId="0" borderId="74" xfId="0" applyNumberFormat="1" applyFont="1" applyBorder="1" applyAlignment="1" applyProtection="1">
      <alignment horizontal="center" vertical="center" shrinkToFit="1"/>
      <protection/>
    </xf>
    <xf numFmtId="0" fontId="1" fillId="0" borderId="41" xfId="0" applyNumberFormat="1" applyFont="1" applyBorder="1" applyAlignment="1" applyProtection="1">
      <alignment horizontal="center" vertical="center" shrinkToFit="1"/>
      <protection/>
    </xf>
    <xf numFmtId="38" fontId="12" fillId="0" borderId="40" xfId="49" applyFont="1" applyBorder="1" applyAlignment="1" applyProtection="1">
      <alignment horizontal="right" vertical="center" shrinkToFit="1"/>
      <protection/>
    </xf>
    <xf numFmtId="38" fontId="12" fillId="0" borderId="74" xfId="49" applyFont="1" applyBorder="1" applyAlignment="1" applyProtection="1">
      <alignment horizontal="right" vertical="center" shrinkToFit="1"/>
      <protection/>
    </xf>
    <xf numFmtId="0" fontId="1" fillId="0" borderId="40" xfId="0" applyNumberFormat="1" applyFont="1" applyBorder="1" applyAlignment="1" applyProtection="1">
      <alignment horizontal="center" vertical="center" shrinkToFit="1"/>
      <protection/>
    </xf>
    <xf numFmtId="223" fontId="1" fillId="0" borderId="40" xfId="0" applyNumberFormat="1" applyFont="1" applyBorder="1" applyAlignment="1" applyProtection="1">
      <alignment horizontal="center" vertical="center" shrinkToFit="1"/>
      <protection/>
    </xf>
    <xf numFmtId="223" fontId="1" fillId="0" borderId="74" xfId="0" applyNumberFormat="1" applyFont="1" applyBorder="1" applyAlignment="1" applyProtection="1">
      <alignment horizontal="center" vertical="center" shrinkToFit="1"/>
      <protection/>
    </xf>
    <xf numFmtId="223" fontId="1" fillId="0" borderId="41" xfId="0" applyNumberFormat="1" applyFont="1" applyBorder="1" applyAlignment="1" applyProtection="1">
      <alignment horizontal="center" vertical="center" shrinkToFit="1"/>
      <protection/>
    </xf>
    <xf numFmtId="0" fontId="12" fillId="0" borderId="40" xfId="0" applyNumberFormat="1" applyFont="1" applyBorder="1" applyAlignment="1" applyProtection="1">
      <alignment horizontal="center" vertical="center" shrinkToFit="1"/>
      <protection locked="0"/>
    </xf>
    <xf numFmtId="0" fontId="12" fillId="0" borderId="74" xfId="0" applyNumberFormat="1" applyFont="1" applyBorder="1" applyAlignment="1" applyProtection="1">
      <alignment horizontal="center" vertical="center" shrinkToFit="1"/>
      <protection locked="0"/>
    </xf>
    <xf numFmtId="0" fontId="12" fillId="0" borderId="41" xfId="0" applyNumberFormat="1"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1" fillId="0" borderId="40" xfId="0" applyNumberFormat="1" applyFont="1" applyBorder="1" applyAlignment="1" applyProtection="1">
      <alignment horizontal="distributed" vertical="center" indent="1"/>
      <protection/>
    </xf>
    <xf numFmtId="0" fontId="1" fillId="0" borderId="74" xfId="0" applyNumberFormat="1" applyFont="1" applyBorder="1" applyAlignment="1" applyProtection="1">
      <alignment horizontal="distributed" vertical="center" indent="1"/>
      <protection/>
    </xf>
    <xf numFmtId="0" fontId="1" fillId="0" borderId="41" xfId="0" applyNumberFormat="1" applyFont="1" applyBorder="1" applyAlignment="1" applyProtection="1">
      <alignment horizontal="distributed" vertical="center" indent="1"/>
      <protection/>
    </xf>
    <xf numFmtId="0" fontId="1" fillId="0" borderId="40" xfId="0" applyFont="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81" xfId="0" applyFont="1" applyBorder="1" applyAlignment="1" applyProtection="1">
      <alignment horizontal="distributed" vertical="center" indent="1"/>
      <protection/>
    </xf>
    <xf numFmtId="0" fontId="1" fillId="0" borderId="74" xfId="0" applyFont="1" applyBorder="1" applyAlignment="1" applyProtection="1">
      <alignment horizontal="distributed" vertical="center" indent="1"/>
      <protection/>
    </xf>
    <xf numFmtId="0" fontId="1" fillId="0" borderId="41" xfId="0" applyFont="1" applyBorder="1" applyAlignment="1" applyProtection="1">
      <alignment horizontal="distributed" vertical="center" indent="1"/>
      <protection/>
    </xf>
    <xf numFmtId="0" fontId="8" fillId="0" borderId="82" xfId="0" applyFont="1" applyBorder="1" applyAlignment="1" applyProtection="1">
      <alignment horizontal="distributed" vertical="center" indent="1"/>
      <protection/>
    </xf>
    <xf numFmtId="0" fontId="8" fillId="0" borderId="10" xfId="0" applyFont="1" applyBorder="1" applyAlignment="1" applyProtection="1">
      <alignment horizontal="distributed" vertical="center" indent="1"/>
      <protection/>
    </xf>
    <xf numFmtId="176" fontId="29" fillId="0" borderId="42" xfId="0" applyNumberFormat="1" applyFont="1" applyBorder="1" applyAlignment="1" applyProtection="1">
      <alignment horizontal="distributed" vertical="center" indent="2"/>
      <protection locked="0"/>
    </xf>
    <xf numFmtId="176" fontId="28" fillId="0" borderId="10" xfId="0" applyNumberFormat="1" applyFont="1" applyBorder="1" applyAlignment="1" applyProtection="1">
      <alignment horizontal="distributed" vertical="center" indent="2"/>
      <protection locked="0"/>
    </xf>
    <xf numFmtId="176" fontId="28" fillId="0" borderId="43" xfId="0" applyNumberFormat="1" applyFont="1" applyBorder="1" applyAlignment="1" applyProtection="1">
      <alignment horizontal="distributed" vertical="center" indent="2"/>
      <protection locked="0"/>
    </xf>
    <xf numFmtId="0" fontId="8" fillId="0" borderId="76" xfId="0" applyFont="1" applyBorder="1" applyAlignment="1" applyProtection="1">
      <alignment horizontal="distributed" vertical="center" indent="1"/>
      <protection/>
    </xf>
    <xf numFmtId="0" fontId="8" fillId="0" borderId="73" xfId="0" applyFont="1" applyBorder="1" applyAlignment="1" applyProtection="1">
      <alignment horizontal="distributed" vertical="center" indent="1"/>
      <protection/>
    </xf>
    <xf numFmtId="0" fontId="8" fillId="0" borderId="69" xfId="0" applyNumberFormat="1" applyFont="1" applyBorder="1" applyAlignment="1" applyProtection="1">
      <alignment horizontal="center" vertical="center" shrinkToFit="1"/>
      <protection/>
    </xf>
    <xf numFmtId="0" fontId="8" fillId="0" borderId="44" xfId="0" applyNumberFormat="1" applyFont="1" applyBorder="1" applyAlignment="1" applyProtection="1">
      <alignment horizontal="center" vertical="center" shrinkToFit="1"/>
      <protection/>
    </xf>
    <xf numFmtId="0" fontId="8" fillId="0" borderId="83" xfId="0" applyNumberFormat="1" applyFont="1" applyBorder="1" applyAlignment="1" applyProtection="1">
      <alignment horizontal="center" vertical="center" shrinkToFit="1"/>
      <protection/>
    </xf>
    <xf numFmtId="49" fontId="6" fillId="0" borderId="69" xfId="0" applyNumberFormat="1" applyFont="1" applyBorder="1" applyAlignment="1" applyProtection="1">
      <alignment horizontal="right" vertical="center"/>
      <protection/>
    </xf>
    <xf numFmtId="49" fontId="6" fillId="0" borderId="44" xfId="0" applyNumberFormat="1" applyFont="1" applyBorder="1" applyAlignment="1" applyProtection="1">
      <alignment horizontal="right" vertical="center"/>
      <protection/>
    </xf>
    <xf numFmtId="0" fontId="8" fillId="0" borderId="70" xfId="0" applyNumberFormat="1" applyFont="1" applyBorder="1" applyAlignment="1" applyProtection="1">
      <alignment horizontal="center" vertical="center" shrinkToFit="1"/>
      <protection/>
    </xf>
    <xf numFmtId="0" fontId="8" fillId="0" borderId="71" xfId="0" applyFont="1" applyBorder="1" applyAlignment="1" applyProtection="1">
      <alignment horizontal="distributed" vertical="center" indent="1"/>
      <protection/>
    </xf>
    <xf numFmtId="0" fontId="8" fillId="0" borderId="20" xfId="0" applyFont="1" applyBorder="1" applyAlignment="1" applyProtection="1">
      <alignment horizontal="distributed" vertical="center" indent="1"/>
      <protection/>
    </xf>
    <xf numFmtId="0" fontId="8" fillId="0" borderId="11" xfId="0" applyFont="1" applyBorder="1" applyAlignment="1" applyProtection="1">
      <alignment horizontal="distributed" vertical="center" indent="1"/>
      <protection/>
    </xf>
    <xf numFmtId="0" fontId="28" fillId="0" borderId="10" xfId="0" applyNumberFormat="1" applyFont="1" applyBorder="1" applyAlignment="1" applyProtection="1">
      <alignment horizontal="center" vertical="center"/>
      <protection/>
    </xf>
    <xf numFmtId="49" fontId="28" fillId="0" borderId="10" xfId="0" applyNumberFormat="1" applyFont="1" applyBorder="1" applyAlignment="1" applyProtection="1">
      <alignment horizontal="center" vertical="center"/>
      <protection/>
    </xf>
    <xf numFmtId="0" fontId="8" fillId="0" borderId="62" xfId="0" applyFont="1" applyBorder="1" applyAlignment="1" applyProtection="1">
      <alignment horizontal="distributed" vertical="center" indent="1"/>
      <protection/>
    </xf>
    <xf numFmtId="0" fontId="8" fillId="0" borderId="63" xfId="0" applyFont="1" applyBorder="1" applyAlignment="1" applyProtection="1">
      <alignment horizontal="distributed" vertical="center" indent="1"/>
      <protection/>
    </xf>
    <xf numFmtId="176" fontId="29" fillId="0" borderId="65" xfId="0" applyNumberFormat="1" applyFont="1" applyBorder="1" applyAlignment="1" applyProtection="1">
      <alignment horizontal="distributed" vertical="center" indent="2"/>
      <protection/>
    </xf>
    <xf numFmtId="176" fontId="28" fillId="0" borderId="63" xfId="0" applyNumberFormat="1" applyFont="1" applyBorder="1" applyAlignment="1" applyProtection="1">
      <alignment horizontal="distributed" vertical="center" indent="2"/>
      <protection/>
    </xf>
    <xf numFmtId="176" fontId="28" fillId="0" borderId="66" xfId="0" applyNumberFormat="1" applyFont="1" applyBorder="1" applyAlignment="1" applyProtection="1">
      <alignment horizontal="distributed" vertical="center" indent="2"/>
      <protection/>
    </xf>
    <xf numFmtId="176" fontId="29" fillId="0" borderId="65" xfId="0" applyNumberFormat="1" applyFont="1" applyBorder="1" applyAlignment="1" applyProtection="1">
      <alignment horizontal="distributed" vertical="center" indent="2"/>
      <protection locked="0"/>
    </xf>
    <xf numFmtId="176" fontId="28" fillId="0" borderId="63" xfId="0" applyNumberFormat="1" applyFont="1" applyBorder="1" applyAlignment="1" applyProtection="1">
      <alignment horizontal="distributed" vertical="center" indent="2"/>
      <protection locked="0"/>
    </xf>
    <xf numFmtId="176" fontId="28" fillId="0" borderId="66" xfId="0" applyNumberFormat="1" applyFont="1" applyBorder="1" applyAlignment="1" applyProtection="1">
      <alignment horizontal="distributed" vertical="center" indent="2"/>
      <protection locked="0"/>
    </xf>
    <xf numFmtId="49" fontId="28" fillId="0" borderId="10"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rgb="FFFF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21</xdr:row>
      <xdr:rowOff>95250</xdr:rowOff>
    </xdr:from>
    <xdr:to>
      <xdr:col>6</xdr:col>
      <xdr:colOff>28575</xdr:colOff>
      <xdr:row>23</xdr:row>
      <xdr:rowOff>38100</xdr:rowOff>
    </xdr:to>
    <xdr:sp>
      <xdr:nvSpPr>
        <xdr:cNvPr id="1" name="Oval 3"/>
        <xdr:cNvSpPr>
          <a:spLocks/>
        </xdr:cNvSpPr>
      </xdr:nvSpPr>
      <xdr:spPr>
        <a:xfrm>
          <a:off x="533400" y="5010150"/>
          <a:ext cx="2381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85725</xdr:colOff>
      <xdr:row>2</xdr:row>
      <xdr:rowOff>104775</xdr:rowOff>
    </xdr:from>
    <xdr:to>
      <xdr:col>33</xdr:col>
      <xdr:colOff>57150</xdr:colOff>
      <xdr:row>4</xdr:row>
      <xdr:rowOff>85725</xdr:rowOff>
    </xdr:to>
    <xdr:sp>
      <xdr:nvSpPr>
        <xdr:cNvPr id="2" name="Oval 4"/>
        <xdr:cNvSpPr>
          <a:spLocks/>
        </xdr:cNvSpPr>
      </xdr:nvSpPr>
      <xdr:spPr>
        <a:xfrm>
          <a:off x="2933700"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28575</xdr:colOff>
      <xdr:row>2</xdr:row>
      <xdr:rowOff>114300</xdr:rowOff>
    </xdr:from>
    <xdr:to>
      <xdr:col>23</xdr:col>
      <xdr:colOff>0</xdr:colOff>
      <xdr:row>4</xdr:row>
      <xdr:rowOff>104775</xdr:rowOff>
    </xdr:to>
    <xdr:sp>
      <xdr:nvSpPr>
        <xdr:cNvPr id="3" name="Oval 6"/>
        <xdr:cNvSpPr>
          <a:spLocks/>
        </xdr:cNvSpPr>
      </xdr:nvSpPr>
      <xdr:spPr>
        <a:xfrm>
          <a:off x="1638300" y="495300"/>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xdr:row>
      <xdr:rowOff>123825</xdr:rowOff>
    </xdr:from>
    <xdr:to>
      <xdr:col>19</xdr:col>
      <xdr:colOff>0</xdr:colOff>
      <xdr:row>12</xdr:row>
      <xdr:rowOff>76200</xdr:rowOff>
    </xdr:to>
    <xdr:sp>
      <xdr:nvSpPr>
        <xdr:cNvPr id="1" name="AutoShape 1"/>
        <xdr:cNvSpPr>
          <a:spLocks/>
        </xdr:cNvSpPr>
      </xdr:nvSpPr>
      <xdr:spPr>
        <a:xfrm>
          <a:off x="2190750" y="1790700"/>
          <a:ext cx="16192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24</xdr:row>
      <xdr:rowOff>123825</xdr:rowOff>
    </xdr:from>
    <xdr:to>
      <xdr:col>33</xdr:col>
      <xdr:colOff>19050</xdr:colOff>
      <xdr:row>30</xdr:row>
      <xdr:rowOff>85725</xdr:rowOff>
    </xdr:to>
    <xdr:sp>
      <xdr:nvSpPr>
        <xdr:cNvPr id="2" name="AutoShape 3"/>
        <xdr:cNvSpPr>
          <a:spLocks/>
        </xdr:cNvSpPr>
      </xdr:nvSpPr>
      <xdr:spPr>
        <a:xfrm>
          <a:off x="3924300" y="4810125"/>
          <a:ext cx="180975"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14</xdr:row>
      <xdr:rowOff>142875</xdr:rowOff>
    </xdr:from>
    <xdr:to>
      <xdr:col>19</xdr:col>
      <xdr:colOff>9525</xdr:colOff>
      <xdr:row>18</xdr:row>
      <xdr:rowOff>95250</xdr:rowOff>
    </xdr:to>
    <xdr:sp>
      <xdr:nvSpPr>
        <xdr:cNvPr id="3" name="AutoShape 4"/>
        <xdr:cNvSpPr>
          <a:spLocks/>
        </xdr:cNvSpPr>
      </xdr:nvSpPr>
      <xdr:spPr>
        <a:xfrm>
          <a:off x="2200275" y="2952750"/>
          <a:ext cx="161925"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39</xdr:row>
      <xdr:rowOff>123825</xdr:rowOff>
    </xdr:from>
    <xdr:to>
      <xdr:col>5</xdr:col>
      <xdr:colOff>28575</xdr:colOff>
      <xdr:row>46</xdr:row>
      <xdr:rowOff>76200</xdr:rowOff>
    </xdr:to>
    <xdr:sp>
      <xdr:nvSpPr>
        <xdr:cNvPr id="4" name="AutoShape 5"/>
        <xdr:cNvSpPr>
          <a:spLocks/>
        </xdr:cNvSpPr>
      </xdr:nvSpPr>
      <xdr:spPr>
        <a:xfrm>
          <a:off x="485775" y="7620000"/>
          <a:ext cx="161925"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xdr:row>
      <xdr:rowOff>142875</xdr:rowOff>
    </xdr:from>
    <xdr:to>
      <xdr:col>22</xdr:col>
      <xdr:colOff>9525</xdr:colOff>
      <xdr:row>12</xdr:row>
      <xdr:rowOff>85725</xdr:rowOff>
    </xdr:to>
    <xdr:sp>
      <xdr:nvSpPr>
        <xdr:cNvPr id="5" name="Oval 6"/>
        <xdr:cNvSpPr>
          <a:spLocks/>
        </xdr:cNvSpPr>
      </xdr:nvSpPr>
      <xdr:spPr>
        <a:xfrm>
          <a:off x="2314575" y="2190750"/>
          <a:ext cx="419100" cy="323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57150</xdr:colOff>
      <xdr:row>16</xdr:row>
      <xdr:rowOff>104775</xdr:rowOff>
    </xdr:from>
    <xdr:to>
      <xdr:col>28</xdr:col>
      <xdr:colOff>57150</xdr:colOff>
      <xdr:row>18</xdr:row>
      <xdr:rowOff>114300</xdr:rowOff>
    </xdr:to>
    <xdr:sp>
      <xdr:nvSpPr>
        <xdr:cNvPr id="6" name="Oval 8"/>
        <xdr:cNvSpPr>
          <a:spLocks/>
        </xdr:cNvSpPr>
      </xdr:nvSpPr>
      <xdr:spPr>
        <a:xfrm>
          <a:off x="2286000" y="3286125"/>
          <a:ext cx="1238250" cy="371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0</xdr:colOff>
      <xdr:row>44</xdr:row>
      <xdr:rowOff>0</xdr:rowOff>
    </xdr:from>
    <xdr:to>
      <xdr:col>33</xdr:col>
      <xdr:colOff>0</xdr:colOff>
      <xdr:row>47</xdr:row>
      <xdr:rowOff>0</xdr:rowOff>
    </xdr:to>
    <xdr:sp>
      <xdr:nvSpPr>
        <xdr:cNvPr id="7" name="Line 11"/>
        <xdr:cNvSpPr>
          <a:spLocks/>
        </xdr:cNvSpPr>
      </xdr:nvSpPr>
      <xdr:spPr>
        <a:xfrm flipH="1">
          <a:off x="2228850" y="8401050"/>
          <a:ext cx="1857375"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32</xdr:col>
      <xdr:colOff>85725</xdr:colOff>
      <xdr:row>28</xdr:row>
      <xdr:rowOff>152400</xdr:rowOff>
    </xdr:from>
    <xdr:to>
      <xdr:col>34</xdr:col>
      <xdr:colOff>104775</xdr:colOff>
      <xdr:row>30</xdr:row>
      <xdr:rowOff>38100</xdr:rowOff>
    </xdr:to>
    <xdr:sp>
      <xdr:nvSpPr>
        <xdr:cNvPr id="8" name="Oval 12"/>
        <xdr:cNvSpPr>
          <a:spLocks/>
        </xdr:cNvSpPr>
      </xdr:nvSpPr>
      <xdr:spPr>
        <a:xfrm>
          <a:off x="4048125" y="55816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18</xdr:row>
      <xdr:rowOff>104775</xdr:rowOff>
    </xdr:from>
    <xdr:to>
      <xdr:col>9</xdr:col>
      <xdr:colOff>9525</xdr:colOff>
      <xdr:row>26</xdr:row>
      <xdr:rowOff>85725</xdr:rowOff>
    </xdr:to>
    <xdr:sp>
      <xdr:nvSpPr>
        <xdr:cNvPr id="1" name="AutoShape 1"/>
        <xdr:cNvSpPr>
          <a:spLocks/>
        </xdr:cNvSpPr>
      </xdr:nvSpPr>
      <xdr:spPr>
        <a:xfrm>
          <a:off x="1000125" y="3705225"/>
          <a:ext cx="123825"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57150</xdr:rowOff>
    </xdr:from>
    <xdr:to>
      <xdr:col>24</xdr:col>
      <xdr:colOff>104775</xdr:colOff>
      <xdr:row>29</xdr:row>
      <xdr:rowOff>9525</xdr:rowOff>
    </xdr:to>
    <xdr:sp>
      <xdr:nvSpPr>
        <xdr:cNvPr id="2" name="AutoShape 2"/>
        <xdr:cNvSpPr>
          <a:spLocks/>
        </xdr:cNvSpPr>
      </xdr:nvSpPr>
      <xdr:spPr>
        <a:xfrm>
          <a:off x="2924175" y="4419600"/>
          <a:ext cx="1524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17</xdr:row>
      <xdr:rowOff>161925</xdr:rowOff>
    </xdr:from>
    <xdr:to>
      <xdr:col>37</xdr:col>
      <xdr:colOff>114300</xdr:colOff>
      <xdr:row>21</xdr:row>
      <xdr:rowOff>66675</xdr:rowOff>
    </xdr:to>
    <xdr:sp>
      <xdr:nvSpPr>
        <xdr:cNvPr id="3" name="AutoShape 8"/>
        <xdr:cNvSpPr>
          <a:spLocks/>
        </xdr:cNvSpPr>
      </xdr:nvSpPr>
      <xdr:spPr>
        <a:xfrm>
          <a:off x="4533900" y="3571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19</xdr:row>
      <xdr:rowOff>123825</xdr:rowOff>
    </xdr:from>
    <xdr:to>
      <xdr:col>28</xdr:col>
      <xdr:colOff>85725</xdr:colOff>
      <xdr:row>19</xdr:row>
      <xdr:rowOff>123825</xdr:rowOff>
    </xdr:to>
    <xdr:sp>
      <xdr:nvSpPr>
        <xdr:cNvPr id="4" name="Line 9"/>
        <xdr:cNvSpPr>
          <a:spLocks/>
        </xdr:cNvSpPr>
      </xdr:nvSpPr>
      <xdr:spPr>
        <a:xfrm>
          <a:off x="3019425" y="39147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21</xdr:row>
      <xdr:rowOff>171450</xdr:rowOff>
    </xdr:from>
    <xdr:to>
      <xdr:col>34</xdr:col>
      <xdr:colOff>19050</xdr:colOff>
      <xdr:row>25</xdr:row>
      <xdr:rowOff>76200</xdr:rowOff>
    </xdr:to>
    <xdr:sp>
      <xdr:nvSpPr>
        <xdr:cNvPr id="5" name="AutoShape 10"/>
        <xdr:cNvSpPr>
          <a:spLocks/>
        </xdr:cNvSpPr>
      </xdr:nvSpPr>
      <xdr:spPr>
        <a:xfrm>
          <a:off x="4067175" y="43434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25</xdr:row>
      <xdr:rowOff>133350</xdr:rowOff>
    </xdr:from>
    <xdr:to>
      <xdr:col>40</xdr:col>
      <xdr:colOff>0</xdr:colOff>
      <xdr:row>29</xdr:row>
      <xdr:rowOff>38100</xdr:rowOff>
    </xdr:to>
    <xdr:sp>
      <xdr:nvSpPr>
        <xdr:cNvPr id="6" name="AutoShape 11"/>
        <xdr:cNvSpPr>
          <a:spLocks/>
        </xdr:cNvSpPr>
      </xdr:nvSpPr>
      <xdr:spPr>
        <a:xfrm>
          <a:off x="4791075" y="50673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161925</xdr:rowOff>
    </xdr:from>
    <xdr:to>
      <xdr:col>30</xdr:col>
      <xdr:colOff>38100</xdr:colOff>
      <xdr:row>35</xdr:row>
      <xdr:rowOff>66675</xdr:rowOff>
    </xdr:to>
    <xdr:sp>
      <xdr:nvSpPr>
        <xdr:cNvPr id="7" name="AutoShape 12"/>
        <xdr:cNvSpPr>
          <a:spLocks/>
        </xdr:cNvSpPr>
      </xdr:nvSpPr>
      <xdr:spPr>
        <a:xfrm>
          <a:off x="3590925" y="6238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36</xdr:row>
      <xdr:rowOff>161925</xdr:rowOff>
    </xdr:from>
    <xdr:to>
      <xdr:col>13</xdr:col>
      <xdr:colOff>19050</xdr:colOff>
      <xdr:row>40</xdr:row>
      <xdr:rowOff>66675</xdr:rowOff>
    </xdr:to>
    <xdr:sp>
      <xdr:nvSpPr>
        <xdr:cNvPr id="8" name="AutoShape 13"/>
        <xdr:cNvSpPr>
          <a:spLocks/>
        </xdr:cNvSpPr>
      </xdr:nvSpPr>
      <xdr:spPr>
        <a:xfrm>
          <a:off x="1466850" y="7191375"/>
          <a:ext cx="161925"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180975</xdr:rowOff>
    </xdr:from>
    <xdr:to>
      <xdr:col>10</xdr:col>
      <xdr:colOff>76200</xdr:colOff>
      <xdr:row>20</xdr:row>
      <xdr:rowOff>19050</xdr:rowOff>
    </xdr:to>
    <xdr:sp>
      <xdr:nvSpPr>
        <xdr:cNvPr id="9" name="Oval 15"/>
        <xdr:cNvSpPr>
          <a:spLocks/>
        </xdr:cNvSpPr>
      </xdr:nvSpPr>
      <xdr:spPr>
        <a:xfrm>
          <a:off x="1104900" y="378142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30</xdr:col>
      <xdr:colOff>95250</xdr:colOff>
      <xdr:row>32</xdr:row>
      <xdr:rowOff>0</xdr:rowOff>
    </xdr:from>
    <xdr:to>
      <xdr:col>32</xdr:col>
      <xdr:colOff>57150</xdr:colOff>
      <xdr:row>33</xdr:row>
      <xdr:rowOff>28575</xdr:rowOff>
    </xdr:to>
    <xdr:sp>
      <xdr:nvSpPr>
        <xdr:cNvPr id="10" name="Oval 16"/>
        <xdr:cNvSpPr>
          <a:spLocks/>
        </xdr:cNvSpPr>
      </xdr:nvSpPr>
      <xdr:spPr>
        <a:xfrm>
          <a:off x="3810000" y="6267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95250</xdr:colOff>
      <xdr:row>39</xdr:row>
      <xdr:rowOff>0</xdr:rowOff>
    </xdr:from>
    <xdr:to>
      <xdr:col>15</xdr:col>
      <xdr:colOff>57150</xdr:colOff>
      <xdr:row>40</xdr:row>
      <xdr:rowOff>28575</xdr:rowOff>
    </xdr:to>
    <xdr:sp>
      <xdr:nvSpPr>
        <xdr:cNvPr id="11" name="Oval 17"/>
        <xdr:cNvSpPr>
          <a:spLocks/>
        </xdr:cNvSpPr>
      </xdr:nvSpPr>
      <xdr:spPr>
        <a:xfrm>
          <a:off x="1704975" y="7591425"/>
          <a:ext cx="20955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37</xdr:col>
      <xdr:colOff>66675</xdr:colOff>
      <xdr:row>20</xdr:row>
      <xdr:rowOff>0</xdr:rowOff>
    </xdr:from>
    <xdr:to>
      <xdr:col>39</xdr:col>
      <xdr:colOff>28575</xdr:colOff>
      <xdr:row>21</xdr:row>
      <xdr:rowOff>28575</xdr:rowOff>
    </xdr:to>
    <xdr:sp>
      <xdr:nvSpPr>
        <xdr:cNvPr id="12" name="Oval 19"/>
        <xdr:cNvSpPr>
          <a:spLocks/>
        </xdr:cNvSpPr>
      </xdr:nvSpPr>
      <xdr:spPr>
        <a:xfrm>
          <a:off x="4648200" y="3981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9525</xdr:colOff>
      <xdr:row>1</xdr:row>
      <xdr:rowOff>76200</xdr:rowOff>
    </xdr:from>
    <xdr:to>
      <xdr:col>23</xdr:col>
      <xdr:colOff>114300</xdr:colOff>
      <xdr:row>3</xdr:row>
      <xdr:rowOff>114300</xdr:rowOff>
    </xdr:to>
    <xdr:sp>
      <xdr:nvSpPr>
        <xdr:cNvPr id="13" name="Oval 20"/>
        <xdr:cNvSpPr>
          <a:spLocks/>
        </xdr:cNvSpPr>
      </xdr:nvSpPr>
      <xdr:spPr>
        <a:xfrm>
          <a:off x="2362200" y="409575"/>
          <a:ext cx="600075" cy="400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9</xdr:col>
      <xdr:colOff>0</xdr:colOff>
      <xdr:row>33</xdr:row>
      <xdr:rowOff>104775</xdr:rowOff>
    </xdr:from>
    <xdr:to>
      <xdr:col>15</xdr:col>
      <xdr:colOff>57150</xdr:colOff>
      <xdr:row>33</xdr:row>
      <xdr:rowOff>104775</xdr:rowOff>
    </xdr:to>
    <xdr:sp>
      <xdr:nvSpPr>
        <xdr:cNvPr id="14" name="Line 21"/>
        <xdr:cNvSpPr>
          <a:spLocks/>
        </xdr:cNvSpPr>
      </xdr:nvSpPr>
      <xdr:spPr>
        <a:xfrm flipV="1">
          <a:off x="1114425" y="65627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27</xdr:row>
      <xdr:rowOff>161925</xdr:rowOff>
    </xdr:from>
    <xdr:to>
      <xdr:col>49</xdr:col>
      <xdr:colOff>257175</xdr:colOff>
      <xdr:row>29</xdr:row>
      <xdr:rowOff>0</xdr:rowOff>
    </xdr:to>
    <xdr:sp>
      <xdr:nvSpPr>
        <xdr:cNvPr id="15" name="Oval 33"/>
        <xdr:cNvSpPr>
          <a:spLocks/>
        </xdr:cNvSpPr>
      </xdr:nvSpPr>
      <xdr:spPr>
        <a:xfrm>
          <a:off x="6115050" y="547687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35</xdr:row>
      <xdr:rowOff>142875</xdr:rowOff>
    </xdr:from>
    <xdr:to>
      <xdr:col>4</xdr:col>
      <xdr:colOff>47625</xdr:colOff>
      <xdr:row>41</xdr:row>
      <xdr:rowOff>76200</xdr:rowOff>
    </xdr:to>
    <xdr:sp>
      <xdr:nvSpPr>
        <xdr:cNvPr id="1" name="AutoShape 8"/>
        <xdr:cNvSpPr>
          <a:spLocks/>
        </xdr:cNvSpPr>
      </xdr:nvSpPr>
      <xdr:spPr>
        <a:xfrm>
          <a:off x="466725" y="6734175"/>
          <a:ext cx="76200" cy="1019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35</xdr:row>
      <xdr:rowOff>133350</xdr:rowOff>
    </xdr:from>
    <xdr:to>
      <xdr:col>44</xdr:col>
      <xdr:colOff>28575</xdr:colOff>
      <xdr:row>41</xdr:row>
      <xdr:rowOff>133350</xdr:rowOff>
    </xdr:to>
    <xdr:sp>
      <xdr:nvSpPr>
        <xdr:cNvPr id="2" name="AutoShape 9"/>
        <xdr:cNvSpPr>
          <a:spLocks/>
        </xdr:cNvSpPr>
      </xdr:nvSpPr>
      <xdr:spPr>
        <a:xfrm>
          <a:off x="5400675" y="6724650"/>
          <a:ext cx="76200" cy="1085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2</xdr:row>
      <xdr:rowOff>104775</xdr:rowOff>
    </xdr:from>
    <xdr:to>
      <xdr:col>33</xdr:col>
      <xdr:colOff>57150</xdr:colOff>
      <xdr:row>4</xdr:row>
      <xdr:rowOff>85725</xdr:rowOff>
    </xdr:to>
    <xdr:sp>
      <xdr:nvSpPr>
        <xdr:cNvPr id="1" name="Oval 2"/>
        <xdr:cNvSpPr>
          <a:spLocks/>
        </xdr:cNvSpPr>
      </xdr:nvSpPr>
      <xdr:spPr>
        <a:xfrm>
          <a:off x="2933700" y="495300"/>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28575</xdr:colOff>
      <xdr:row>2</xdr:row>
      <xdr:rowOff>114300</xdr:rowOff>
    </xdr:from>
    <xdr:to>
      <xdr:col>23</xdr:col>
      <xdr:colOff>0</xdr:colOff>
      <xdr:row>4</xdr:row>
      <xdr:rowOff>104775</xdr:rowOff>
    </xdr:to>
    <xdr:sp>
      <xdr:nvSpPr>
        <xdr:cNvPr id="2" name="Oval 3"/>
        <xdr:cNvSpPr>
          <a:spLocks/>
        </xdr:cNvSpPr>
      </xdr:nvSpPr>
      <xdr:spPr>
        <a:xfrm>
          <a:off x="16383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0</xdr:rowOff>
    </xdr:from>
    <xdr:to>
      <xdr:col>10</xdr:col>
      <xdr:colOff>114300</xdr:colOff>
      <xdr:row>29</xdr:row>
      <xdr:rowOff>19050</xdr:rowOff>
    </xdr:to>
    <xdr:sp>
      <xdr:nvSpPr>
        <xdr:cNvPr id="1" name="Oval 8"/>
        <xdr:cNvSpPr>
          <a:spLocks/>
        </xdr:cNvSpPr>
      </xdr:nvSpPr>
      <xdr:spPr>
        <a:xfrm>
          <a:off x="1085850" y="56292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27</xdr:row>
      <xdr:rowOff>0</xdr:rowOff>
    </xdr:from>
    <xdr:to>
      <xdr:col>11</xdr:col>
      <xdr:colOff>9525</xdr:colOff>
      <xdr:row>28</xdr:row>
      <xdr:rowOff>19050</xdr:rowOff>
    </xdr:to>
    <xdr:sp>
      <xdr:nvSpPr>
        <xdr:cNvPr id="1" name="Oval 8"/>
        <xdr:cNvSpPr>
          <a:spLocks/>
        </xdr:cNvSpPr>
      </xdr:nvSpPr>
      <xdr:spPr>
        <a:xfrm>
          <a:off x="1076325" y="6086475"/>
          <a:ext cx="2952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66675</xdr:colOff>
      <xdr:row>35</xdr:row>
      <xdr:rowOff>142875</xdr:rowOff>
    </xdr:from>
    <xdr:to>
      <xdr:col>30</xdr:col>
      <xdr:colOff>95250</xdr:colOff>
      <xdr:row>36</xdr:row>
      <xdr:rowOff>66675</xdr:rowOff>
    </xdr:to>
    <xdr:sp>
      <xdr:nvSpPr>
        <xdr:cNvPr id="2" name="Oval 9"/>
        <xdr:cNvSpPr>
          <a:spLocks/>
        </xdr:cNvSpPr>
      </xdr:nvSpPr>
      <xdr:spPr>
        <a:xfrm>
          <a:off x="3409950" y="8391525"/>
          <a:ext cx="40005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32</xdr:row>
      <xdr:rowOff>0</xdr:rowOff>
    </xdr:from>
    <xdr:to>
      <xdr:col>6</xdr:col>
      <xdr:colOff>0</xdr:colOff>
      <xdr:row>33</xdr:row>
      <xdr:rowOff>9525</xdr:rowOff>
    </xdr:to>
    <xdr:sp>
      <xdr:nvSpPr>
        <xdr:cNvPr id="1" name="Oval 6"/>
        <xdr:cNvSpPr>
          <a:spLocks/>
        </xdr:cNvSpPr>
      </xdr:nvSpPr>
      <xdr:spPr>
        <a:xfrm>
          <a:off x="476250" y="67151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33</xdr:row>
      <xdr:rowOff>0</xdr:rowOff>
    </xdr:from>
    <xdr:to>
      <xdr:col>6</xdr:col>
      <xdr:colOff>0</xdr:colOff>
      <xdr:row>34</xdr:row>
      <xdr:rowOff>9525</xdr:rowOff>
    </xdr:to>
    <xdr:sp>
      <xdr:nvSpPr>
        <xdr:cNvPr id="1" name="Oval 1"/>
        <xdr:cNvSpPr>
          <a:spLocks/>
        </xdr:cNvSpPr>
      </xdr:nvSpPr>
      <xdr:spPr>
        <a:xfrm>
          <a:off x="476250" y="69437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4</xdr:row>
      <xdr:rowOff>9525</xdr:rowOff>
    </xdr:from>
    <xdr:to>
      <xdr:col>23</xdr:col>
      <xdr:colOff>57150</xdr:colOff>
      <xdr:row>4</xdr:row>
      <xdr:rowOff>352425</xdr:rowOff>
    </xdr:to>
    <xdr:sp>
      <xdr:nvSpPr>
        <xdr:cNvPr id="1" name="Oval 4"/>
        <xdr:cNvSpPr>
          <a:spLocks/>
        </xdr:cNvSpPr>
      </xdr:nvSpPr>
      <xdr:spPr>
        <a:xfrm>
          <a:off x="2495550" y="2124075"/>
          <a:ext cx="4095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18</xdr:row>
      <xdr:rowOff>76200</xdr:rowOff>
    </xdr:from>
    <xdr:to>
      <xdr:col>24</xdr:col>
      <xdr:colOff>28575</xdr:colOff>
      <xdr:row>18</xdr:row>
      <xdr:rowOff>314325</xdr:rowOff>
    </xdr:to>
    <xdr:sp>
      <xdr:nvSpPr>
        <xdr:cNvPr id="2" name="Oval 5"/>
        <xdr:cNvSpPr>
          <a:spLocks/>
        </xdr:cNvSpPr>
      </xdr:nvSpPr>
      <xdr:spPr>
        <a:xfrm>
          <a:off x="2762250" y="71437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19</xdr:row>
      <xdr:rowOff>76200</xdr:rowOff>
    </xdr:from>
    <xdr:to>
      <xdr:col>24</xdr:col>
      <xdr:colOff>28575</xdr:colOff>
      <xdr:row>19</xdr:row>
      <xdr:rowOff>314325</xdr:rowOff>
    </xdr:to>
    <xdr:sp>
      <xdr:nvSpPr>
        <xdr:cNvPr id="3" name="Oval 6"/>
        <xdr:cNvSpPr>
          <a:spLocks/>
        </xdr:cNvSpPr>
      </xdr:nvSpPr>
      <xdr:spPr>
        <a:xfrm>
          <a:off x="2762250" y="74961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39</xdr:col>
      <xdr:colOff>104775</xdr:colOff>
      <xdr:row>2</xdr:row>
      <xdr:rowOff>47625</xdr:rowOff>
    </xdr:from>
    <xdr:to>
      <xdr:col>42</xdr:col>
      <xdr:colOff>76200</xdr:colOff>
      <xdr:row>2</xdr:row>
      <xdr:rowOff>390525</xdr:rowOff>
    </xdr:to>
    <xdr:sp>
      <xdr:nvSpPr>
        <xdr:cNvPr id="4" name="Oval 7"/>
        <xdr:cNvSpPr>
          <a:spLocks/>
        </xdr:cNvSpPr>
      </xdr:nvSpPr>
      <xdr:spPr>
        <a:xfrm>
          <a:off x="4933950" y="1123950"/>
          <a:ext cx="34290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20</xdr:row>
      <xdr:rowOff>0</xdr:rowOff>
    </xdr:from>
    <xdr:to>
      <xdr:col>49</xdr:col>
      <xdr:colOff>0</xdr:colOff>
      <xdr:row>24</xdr:row>
      <xdr:rowOff>0</xdr:rowOff>
    </xdr:to>
    <xdr:sp>
      <xdr:nvSpPr>
        <xdr:cNvPr id="5" name="Line 17"/>
        <xdr:cNvSpPr>
          <a:spLocks/>
        </xdr:cNvSpPr>
      </xdr:nvSpPr>
      <xdr:spPr>
        <a:xfrm flipH="1">
          <a:off x="0" y="7772400"/>
          <a:ext cx="6067425" cy="1409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11</xdr:row>
      <xdr:rowOff>0</xdr:rowOff>
    </xdr:from>
    <xdr:to>
      <xdr:col>48</xdr:col>
      <xdr:colOff>114300</xdr:colOff>
      <xdr:row>16</xdr:row>
      <xdr:rowOff>0</xdr:rowOff>
    </xdr:to>
    <xdr:sp>
      <xdr:nvSpPr>
        <xdr:cNvPr id="6" name="Line 19"/>
        <xdr:cNvSpPr>
          <a:spLocks/>
        </xdr:cNvSpPr>
      </xdr:nvSpPr>
      <xdr:spPr>
        <a:xfrm flipH="1">
          <a:off x="0" y="4610100"/>
          <a:ext cx="6057900" cy="1666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57150</xdr:rowOff>
    </xdr:from>
    <xdr:to>
      <xdr:col>49</xdr:col>
      <xdr:colOff>276225</xdr:colOff>
      <xdr:row>21</xdr:row>
      <xdr:rowOff>295275</xdr:rowOff>
    </xdr:to>
    <xdr:sp>
      <xdr:nvSpPr>
        <xdr:cNvPr id="7" name="Oval 21"/>
        <xdr:cNvSpPr>
          <a:spLocks/>
        </xdr:cNvSpPr>
      </xdr:nvSpPr>
      <xdr:spPr>
        <a:xfrm>
          <a:off x="6105525" y="81819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323850</xdr:rowOff>
    </xdr:from>
    <xdr:to>
      <xdr:col>49</xdr:col>
      <xdr:colOff>276225</xdr:colOff>
      <xdr:row>22</xdr:row>
      <xdr:rowOff>209550</xdr:rowOff>
    </xdr:to>
    <xdr:sp>
      <xdr:nvSpPr>
        <xdr:cNvPr id="8" name="Oval 22"/>
        <xdr:cNvSpPr>
          <a:spLocks/>
        </xdr:cNvSpPr>
      </xdr:nvSpPr>
      <xdr:spPr>
        <a:xfrm>
          <a:off x="6105525" y="84486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22</xdr:row>
      <xdr:rowOff>238125</xdr:rowOff>
    </xdr:from>
    <xdr:to>
      <xdr:col>49</xdr:col>
      <xdr:colOff>276225</xdr:colOff>
      <xdr:row>23</xdr:row>
      <xdr:rowOff>123825</xdr:rowOff>
    </xdr:to>
    <xdr:sp>
      <xdr:nvSpPr>
        <xdr:cNvPr id="9" name="Oval 23"/>
        <xdr:cNvSpPr>
          <a:spLocks/>
        </xdr:cNvSpPr>
      </xdr:nvSpPr>
      <xdr:spPr>
        <a:xfrm>
          <a:off x="6105525" y="87153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23</xdr:row>
      <xdr:rowOff>142875</xdr:rowOff>
    </xdr:from>
    <xdr:to>
      <xdr:col>49</xdr:col>
      <xdr:colOff>276225</xdr:colOff>
      <xdr:row>24</xdr:row>
      <xdr:rowOff>28575</xdr:rowOff>
    </xdr:to>
    <xdr:sp>
      <xdr:nvSpPr>
        <xdr:cNvPr id="10" name="Oval 24"/>
        <xdr:cNvSpPr>
          <a:spLocks/>
        </xdr:cNvSpPr>
      </xdr:nvSpPr>
      <xdr:spPr>
        <a:xfrm>
          <a:off x="6105525" y="89725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xdr:row>
      <xdr:rowOff>0</xdr:rowOff>
    </xdr:from>
    <xdr:to>
      <xdr:col>49</xdr:col>
      <xdr:colOff>0</xdr:colOff>
      <xdr:row>7</xdr:row>
      <xdr:rowOff>0</xdr:rowOff>
    </xdr:to>
    <xdr:sp>
      <xdr:nvSpPr>
        <xdr:cNvPr id="1" name="Line 1"/>
        <xdr:cNvSpPr>
          <a:spLocks/>
        </xdr:cNvSpPr>
      </xdr:nvSpPr>
      <xdr:spPr>
        <a:xfrm flipH="1">
          <a:off x="2105025" y="2209800"/>
          <a:ext cx="3962400" cy="1571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6</xdr:row>
      <xdr:rowOff>0</xdr:rowOff>
    </xdr:from>
    <xdr:to>
      <xdr:col>49</xdr:col>
      <xdr:colOff>0</xdr:colOff>
      <xdr:row>7</xdr:row>
      <xdr:rowOff>0</xdr:rowOff>
    </xdr:to>
    <xdr:sp>
      <xdr:nvSpPr>
        <xdr:cNvPr id="1" name="Line 5"/>
        <xdr:cNvSpPr>
          <a:spLocks/>
        </xdr:cNvSpPr>
      </xdr:nvSpPr>
      <xdr:spPr>
        <a:xfrm flipH="1">
          <a:off x="2095500" y="3257550"/>
          <a:ext cx="3971925" cy="523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26"/>
        <xdr:cNvSpPr>
          <a:spLocks/>
        </xdr:cNvSpPr>
      </xdr:nvSpPr>
      <xdr:spPr>
        <a:xfrm flipH="1">
          <a:off x="114300" y="8905875"/>
          <a:ext cx="58197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28"/>
        <xdr:cNvSpPr>
          <a:spLocks/>
        </xdr:cNvSpPr>
      </xdr:nvSpPr>
      <xdr:spPr>
        <a:xfrm flipH="1">
          <a:off x="123825" y="5543550"/>
          <a:ext cx="58102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3"/>
        <xdr:cNvSpPr>
          <a:spLocks/>
        </xdr:cNvSpPr>
      </xdr:nvSpPr>
      <xdr:spPr>
        <a:xfrm flipH="1">
          <a:off x="114300" y="8905875"/>
          <a:ext cx="57816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4"/>
        <xdr:cNvSpPr>
          <a:spLocks/>
        </xdr:cNvSpPr>
      </xdr:nvSpPr>
      <xdr:spPr>
        <a:xfrm flipH="1">
          <a:off x="123825" y="5543550"/>
          <a:ext cx="57721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16</xdr:row>
      <xdr:rowOff>161925</xdr:rowOff>
    </xdr:from>
    <xdr:to>
      <xdr:col>22</xdr:col>
      <xdr:colOff>28575</xdr:colOff>
      <xdr:row>20</xdr:row>
      <xdr:rowOff>57150</xdr:rowOff>
    </xdr:to>
    <xdr:grpSp>
      <xdr:nvGrpSpPr>
        <xdr:cNvPr id="1" name="Group 1"/>
        <xdr:cNvGrpSpPr>
          <a:grpSpLocks/>
        </xdr:cNvGrpSpPr>
      </xdr:nvGrpSpPr>
      <xdr:grpSpPr>
        <a:xfrm>
          <a:off x="2609850" y="3714750"/>
          <a:ext cx="142875" cy="733425"/>
          <a:chOff x="5909" y="6860"/>
          <a:chExt cx="227" cy="977"/>
        </a:xfrm>
        <a:solidFill>
          <a:srgbClr val="FFFFFF"/>
        </a:solidFill>
      </xdr:grpSpPr>
      <xdr:sp>
        <xdr:nvSpPr>
          <xdr:cNvPr id="2" name="Freeform 7"/>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4"/>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15</xdr:row>
      <xdr:rowOff>152400</xdr:rowOff>
    </xdr:from>
    <xdr:to>
      <xdr:col>8</xdr:col>
      <xdr:colOff>19050</xdr:colOff>
      <xdr:row>19</xdr:row>
      <xdr:rowOff>47625</xdr:rowOff>
    </xdr:to>
    <xdr:grpSp>
      <xdr:nvGrpSpPr>
        <xdr:cNvPr id="8" name="Group 8"/>
        <xdr:cNvGrpSpPr>
          <a:grpSpLocks/>
        </xdr:cNvGrpSpPr>
      </xdr:nvGrpSpPr>
      <xdr:grpSpPr>
        <a:xfrm>
          <a:off x="866775" y="3495675"/>
          <a:ext cx="142875" cy="733425"/>
          <a:chOff x="5909" y="6860"/>
          <a:chExt cx="227" cy="977"/>
        </a:xfrm>
        <a:solidFill>
          <a:srgbClr val="FFFFFF"/>
        </a:solidFill>
      </xdr:grpSpPr>
      <xdr:sp>
        <xdr:nvSpPr>
          <xdr:cNvPr id="9" name="Freeform 9"/>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10"/>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12"/>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1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19050</xdr:colOff>
      <xdr:row>27</xdr:row>
      <xdr:rowOff>161925</xdr:rowOff>
    </xdr:from>
    <xdr:to>
      <xdr:col>25</xdr:col>
      <xdr:colOff>9525</xdr:colOff>
      <xdr:row>32</xdr:row>
      <xdr:rowOff>57150</xdr:rowOff>
    </xdr:to>
    <xdr:sp>
      <xdr:nvSpPr>
        <xdr:cNvPr id="15" name="AutoShape 22"/>
        <xdr:cNvSpPr>
          <a:spLocks/>
        </xdr:cNvSpPr>
      </xdr:nvSpPr>
      <xdr:spPr>
        <a:xfrm>
          <a:off x="2990850" y="5886450"/>
          <a:ext cx="114300" cy="942975"/>
        </a:xfrm>
        <a:prstGeom prst="leftBrace">
          <a:avLst>
            <a:gd name="adj" fmla="val 112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27</xdr:row>
      <xdr:rowOff>161925</xdr:rowOff>
    </xdr:from>
    <xdr:to>
      <xdr:col>21</xdr:col>
      <xdr:colOff>19050</xdr:colOff>
      <xdr:row>31</xdr:row>
      <xdr:rowOff>57150</xdr:rowOff>
    </xdr:to>
    <xdr:grpSp>
      <xdr:nvGrpSpPr>
        <xdr:cNvPr id="16" name="Group 23"/>
        <xdr:cNvGrpSpPr>
          <a:grpSpLocks/>
        </xdr:cNvGrpSpPr>
      </xdr:nvGrpSpPr>
      <xdr:grpSpPr>
        <a:xfrm>
          <a:off x="2476500" y="5886450"/>
          <a:ext cx="142875" cy="733425"/>
          <a:chOff x="5909" y="6860"/>
          <a:chExt cx="227" cy="977"/>
        </a:xfrm>
        <a:solidFill>
          <a:srgbClr val="FFFFFF"/>
        </a:solidFill>
      </xdr:grpSpPr>
      <xdr:sp>
        <xdr:nvSpPr>
          <xdr:cNvPr id="17" name="Freeform 24"/>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Freeform 25"/>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6"/>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7"/>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28"/>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9"/>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33</xdr:row>
      <xdr:rowOff>161925</xdr:rowOff>
    </xdr:from>
    <xdr:to>
      <xdr:col>22</xdr:col>
      <xdr:colOff>76200</xdr:colOff>
      <xdr:row>37</xdr:row>
      <xdr:rowOff>57150</xdr:rowOff>
    </xdr:to>
    <xdr:grpSp>
      <xdr:nvGrpSpPr>
        <xdr:cNvPr id="23" name="Group 44"/>
        <xdr:cNvGrpSpPr>
          <a:grpSpLocks/>
        </xdr:cNvGrpSpPr>
      </xdr:nvGrpSpPr>
      <xdr:grpSpPr>
        <a:xfrm>
          <a:off x="2657475" y="7143750"/>
          <a:ext cx="142875" cy="733425"/>
          <a:chOff x="5909" y="6860"/>
          <a:chExt cx="227" cy="977"/>
        </a:xfrm>
        <a:solidFill>
          <a:srgbClr val="FFFFFF"/>
        </a:solidFill>
      </xdr:grpSpPr>
      <xdr:sp>
        <xdr:nvSpPr>
          <xdr:cNvPr id="24" name="Freeform 45"/>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4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7"/>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48"/>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49"/>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50"/>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76200</xdr:colOff>
      <xdr:row>15</xdr:row>
      <xdr:rowOff>142875</xdr:rowOff>
    </xdr:from>
    <xdr:to>
      <xdr:col>21</xdr:col>
      <xdr:colOff>9525</xdr:colOff>
      <xdr:row>17</xdr:row>
      <xdr:rowOff>66675</xdr:rowOff>
    </xdr:to>
    <xdr:sp>
      <xdr:nvSpPr>
        <xdr:cNvPr id="30" name="Oval 51"/>
        <xdr:cNvSpPr>
          <a:spLocks/>
        </xdr:cNvSpPr>
      </xdr:nvSpPr>
      <xdr:spPr>
        <a:xfrm>
          <a:off x="942975" y="3486150"/>
          <a:ext cx="16668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57150</xdr:colOff>
      <xdr:row>21</xdr:row>
      <xdr:rowOff>47625</xdr:rowOff>
    </xdr:from>
    <xdr:to>
      <xdr:col>43</xdr:col>
      <xdr:colOff>0</xdr:colOff>
      <xdr:row>23</xdr:row>
      <xdr:rowOff>28575</xdr:rowOff>
    </xdr:to>
    <xdr:sp>
      <xdr:nvSpPr>
        <xdr:cNvPr id="31" name="Oval 52"/>
        <xdr:cNvSpPr>
          <a:spLocks/>
        </xdr:cNvSpPr>
      </xdr:nvSpPr>
      <xdr:spPr>
        <a:xfrm>
          <a:off x="5010150" y="4648200"/>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38100</xdr:colOff>
      <xdr:row>27</xdr:row>
      <xdr:rowOff>171450</xdr:rowOff>
    </xdr:from>
    <xdr:to>
      <xdr:col>23</xdr:col>
      <xdr:colOff>95250</xdr:colOff>
      <xdr:row>29</xdr:row>
      <xdr:rowOff>57150</xdr:rowOff>
    </xdr:to>
    <xdr:sp>
      <xdr:nvSpPr>
        <xdr:cNvPr id="32" name="Oval 53"/>
        <xdr:cNvSpPr>
          <a:spLocks/>
        </xdr:cNvSpPr>
      </xdr:nvSpPr>
      <xdr:spPr>
        <a:xfrm>
          <a:off x="2638425" y="5895975"/>
          <a:ext cx="304800"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47625</xdr:colOff>
      <xdr:row>33</xdr:row>
      <xdr:rowOff>171450</xdr:rowOff>
    </xdr:from>
    <xdr:to>
      <xdr:col>24</xdr:col>
      <xdr:colOff>104775</xdr:colOff>
      <xdr:row>35</xdr:row>
      <xdr:rowOff>57150</xdr:rowOff>
    </xdr:to>
    <xdr:sp>
      <xdr:nvSpPr>
        <xdr:cNvPr id="33" name="Oval 54"/>
        <xdr:cNvSpPr>
          <a:spLocks/>
        </xdr:cNvSpPr>
      </xdr:nvSpPr>
      <xdr:spPr>
        <a:xfrm>
          <a:off x="2771775" y="7153275"/>
          <a:ext cx="304800"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66675</xdr:colOff>
      <xdr:row>23</xdr:row>
      <xdr:rowOff>142875</xdr:rowOff>
    </xdr:from>
    <xdr:to>
      <xdr:col>49</xdr:col>
      <xdr:colOff>381000</xdr:colOff>
      <xdr:row>24</xdr:row>
      <xdr:rowOff>200025</xdr:rowOff>
    </xdr:to>
    <xdr:sp>
      <xdr:nvSpPr>
        <xdr:cNvPr id="34" name="Oval 56"/>
        <xdr:cNvSpPr>
          <a:spLocks/>
        </xdr:cNvSpPr>
      </xdr:nvSpPr>
      <xdr:spPr>
        <a:xfrm>
          <a:off x="6134100" y="5029200"/>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1"/>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2"/>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76200</xdr:colOff>
      <xdr:row>8</xdr:row>
      <xdr:rowOff>114300</xdr:rowOff>
    </xdr:from>
    <xdr:to>
      <xdr:col>45</xdr:col>
      <xdr:colOff>95250</xdr:colOff>
      <xdr:row>8</xdr:row>
      <xdr:rowOff>190500</xdr:rowOff>
    </xdr:to>
    <xdr:sp>
      <xdr:nvSpPr>
        <xdr:cNvPr id="3" name="Line 3"/>
        <xdr:cNvSpPr>
          <a:spLocks/>
        </xdr:cNvSpPr>
      </xdr:nvSpPr>
      <xdr:spPr>
        <a:xfrm flipH="1">
          <a:off x="5029200" y="278130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4"/>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5"/>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47625</xdr:colOff>
      <xdr:row>8</xdr:row>
      <xdr:rowOff>95250</xdr:rowOff>
    </xdr:from>
    <xdr:to>
      <xdr:col>45</xdr:col>
      <xdr:colOff>66675</xdr:colOff>
      <xdr:row>8</xdr:row>
      <xdr:rowOff>171450</xdr:rowOff>
    </xdr:to>
    <xdr:sp>
      <xdr:nvSpPr>
        <xdr:cNvPr id="3" name="Line 11"/>
        <xdr:cNvSpPr>
          <a:spLocks/>
        </xdr:cNvSpPr>
      </xdr:nvSpPr>
      <xdr:spPr>
        <a:xfrm flipH="1">
          <a:off x="5000625" y="276225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4.vml" /><Relationship Id="rId3" Type="http://schemas.openxmlformats.org/officeDocument/2006/relationships/drawing" Target="../drawings/drawing16.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5"/>
  <sheetViews>
    <sheetView showGridLines="0" zoomScalePageLayoutView="0" workbookViewId="0" topLeftCell="A1">
      <selection activeCell="A1" sqref="A1:B1"/>
    </sheetView>
  </sheetViews>
  <sheetFormatPr defaultColWidth="9.00390625" defaultRowHeight="14.25"/>
  <cols>
    <col min="1" max="1" width="5.375" style="0" customWidth="1"/>
    <col min="2" max="2" width="79.00390625" style="0" customWidth="1"/>
  </cols>
  <sheetData>
    <row r="1" spans="1:2" ht="21" customHeight="1">
      <c r="A1" s="198" t="s">
        <v>277</v>
      </c>
      <c r="B1" s="198"/>
    </row>
    <row r="3" ht="14.25">
      <c r="B3" s="128">
        <v>41354</v>
      </c>
    </row>
    <row r="4" ht="14.25">
      <c r="B4" s="129" t="s">
        <v>282</v>
      </c>
    </row>
    <row r="5" ht="50.25" customHeight="1">
      <c r="B5" s="129"/>
    </row>
    <row r="6" spans="1:2" ht="44.25" customHeight="1">
      <c r="A6" s="199" t="s">
        <v>278</v>
      </c>
      <c r="B6" s="199"/>
    </row>
    <row r="7" ht="14.25">
      <c r="B7" s="126"/>
    </row>
    <row r="8" spans="1:2" ht="53.25" customHeight="1">
      <c r="A8" s="132">
        <v>1</v>
      </c>
      <c r="B8" s="130" t="s">
        <v>279</v>
      </c>
    </row>
    <row r="9" spans="1:2" ht="53.25" customHeight="1">
      <c r="A9" s="132">
        <v>2</v>
      </c>
      <c r="B9" s="130" t="s">
        <v>287</v>
      </c>
    </row>
    <row r="10" spans="1:2" ht="53.25" customHeight="1">
      <c r="A10" s="132">
        <v>3</v>
      </c>
      <c r="B10" s="130" t="s">
        <v>284</v>
      </c>
    </row>
    <row r="11" spans="1:2" ht="53.25" customHeight="1">
      <c r="A11" s="132">
        <v>4</v>
      </c>
      <c r="B11" s="139" t="s">
        <v>283</v>
      </c>
    </row>
    <row r="12" spans="1:2" ht="53.25" customHeight="1">
      <c r="A12" s="132">
        <v>5</v>
      </c>
      <c r="B12" s="130" t="s">
        <v>280</v>
      </c>
    </row>
    <row r="13" spans="1:2" ht="53.25" customHeight="1">
      <c r="A13" s="132">
        <v>6</v>
      </c>
      <c r="B13" s="130" t="s">
        <v>292</v>
      </c>
    </row>
    <row r="14" spans="1:2" ht="53.25" customHeight="1">
      <c r="A14" s="132">
        <v>7</v>
      </c>
      <c r="B14" s="130" t="s">
        <v>296</v>
      </c>
    </row>
    <row r="15" spans="1:2" ht="53.25" customHeight="1">
      <c r="A15" s="132">
        <v>8</v>
      </c>
      <c r="B15" s="130" t="s">
        <v>281</v>
      </c>
    </row>
    <row r="16" spans="1:2" ht="65.25" customHeight="1">
      <c r="A16" s="132">
        <v>9</v>
      </c>
      <c r="B16" s="130" t="s">
        <v>299</v>
      </c>
    </row>
    <row r="17" spans="1:2" ht="53.25" customHeight="1">
      <c r="A17" s="132">
        <v>10</v>
      </c>
      <c r="B17" s="130" t="s">
        <v>285</v>
      </c>
    </row>
    <row r="18" spans="1:2" ht="53.25" customHeight="1">
      <c r="A18" s="132"/>
      <c r="B18" s="130"/>
    </row>
    <row r="19" spans="1:2" ht="53.25" customHeight="1">
      <c r="A19" s="132"/>
      <c r="B19" s="130"/>
    </row>
    <row r="20" spans="1:2" ht="14.25">
      <c r="A20" s="132"/>
      <c r="B20" s="130"/>
    </row>
    <row r="21" spans="1:2" ht="14.25">
      <c r="A21" s="132"/>
      <c r="B21" s="130"/>
    </row>
    <row r="22" spans="1:2" ht="14.25">
      <c r="A22" s="132"/>
      <c r="B22" s="130"/>
    </row>
    <row r="23" spans="1:2" ht="14.25">
      <c r="A23" s="132"/>
      <c r="B23" s="130"/>
    </row>
    <row r="24" spans="1:2" ht="14.25">
      <c r="A24" s="132"/>
      <c r="B24" s="130"/>
    </row>
    <row r="25" spans="1:2" ht="14.25">
      <c r="A25" s="132"/>
      <c r="B25" s="127"/>
    </row>
    <row r="26" spans="1:2" ht="14.25">
      <c r="A26" s="132"/>
      <c r="B26" s="127"/>
    </row>
    <row r="27" spans="1:2" ht="14.25">
      <c r="A27" s="132"/>
      <c r="B27" s="127"/>
    </row>
    <row r="28" spans="1:2" ht="14.25">
      <c r="A28" s="133"/>
      <c r="B28" s="127"/>
    </row>
    <row r="29" ht="14.25">
      <c r="A29" s="133"/>
    </row>
    <row r="30" ht="14.25">
      <c r="A30" s="131"/>
    </row>
    <row r="31" ht="14.25">
      <c r="A31" s="131"/>
    </row>
    <row r="32" ht="14.25">
      <c r="A32" s="131"/>
    </row>
    <row r="33" ht="14.25">
      <c r="A33" s="131"/>
    </row>
    <row r="34" ht="14.25">
      <c r="A34" s="131"/>
    </row>
    <row r="35" ht="14.25">
      <c r="A35" s="131"/>
    </row>
    <row r="36" ht="14.25">
      <c r="A36" s="131"/>
    </row>
    <row r="37" ht="14.25">
      <c r="A37" s="131"/>
    </row>
    <row r="38" ht="14.25">
      <c r="A38" s="131"/>
    </row>
    <row r="39" ht="14.25">
      <c r="A39" s="131"/>
    </row>
    <row r="40" ht="14.25">
      <c r="A40" s="131"/>
    </row>
    <row r="41" ht="14.25">
      <c r="A41" s="131"/>
    </row>
    <row r="42" ht="14.25">
      <c r="A42" s="131"/>
    </row>
    <row r="43" ht="14.25">
      <c r="A43" s="131"/>
    </row>
    <row r="44" ht="14.25">
      <c r="A44" s="131"/>
    </row>
    <row r="45" ht="14.25">
      <c r="A45" s="131"/>
    </row>
    <row r="46" ht="14.25">
      <c r="A46" s="131"/>
    </row>
    <row r="47" ht="14.25">
      <c r="A47" s="131"/>
    </row>
    <row r="48" ht="14.25">
      <c r="A48" s="131"/>
    </row>
    <row r="49" ht="14.25">
      <c r="A49" s="131"/>
    </row>
    <row r="50" ht="14.25">
      <c r="A50" s="131"/>
    </row>
    <row r="51" ht="14.25">
      <c r="A51" s="131"/>
    </row>
    <row r="52" ht="14.25">
      <c r="A52" s="131"/>
    </row>
    <row r="53" ht="14.25">
      <c r="A53" s="131"/>
    </row>
    <row r="54" ht="14.25">
      <c r="A54" s="131"/>
    </row>
    <row r="55" ht="14.25">
      <c r="A55" s="131"/>
    </row>
  </sheetData>
  <sheetProtection sheet="1" objects="1" scenarios="1"/>
  <mergeCells count="2">
    <mergeCell ref="A1:B1"/>
    <mergeCell ref="A6:B6"/>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64" t="s">
        <v>149</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6"/>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150</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679" t="s">
        <v>69</v>
      </c>
      <c r="C4" s="603"/>
      <c r="D4" s="603"/>
      <c r="E4" s="603"/>
      <c r="F4" s="603"/>
      <c r="G4" s="680"/>
      <c r="H4" s="681" t="s">
        <v>153</v>
      </c>
      <c r="I4" s="445"/>
      <c r="J4" s="445"/>
      <c r="K4" s="445"/>
      <c r="L4" s="445"/>
      <c r="M4" s="445"/>
      <c r="N4" s="445"/>
      <c r="O4" s="445"/>
      <c r="P4" s="445"/>
      <c r="Q4" s="445"/>
      <c r="R4" s="446"/>
      <c r="S4" s="447" t="s">
        <v>76</v>
      </c>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9"/>
      <c r="AV4" s="47"/>
      <c r="AW4" s="2"/>
    </row>
    <row r="5" spans="1:49" ht="33" customHeight="1">
      <c r="A5" s="46"/>
      <c r="B5" s="669" t="s">
        <v>159</v>
      </c>
      <c r="C5" s="670"/>
      <c r="D5" s="670"/>
      <c r="E5" s="670"/>
      <c r="F5" s="670"/>
      <c r="G5" s="671"/>
      <c r="H5" s="672">
        <v>800000</v>
      </c>
      <c r="I5" s="673"/>
      <c r="J5" s="673"/>
      <c r="K5" s="673"/>
      <c r="L5" s="673"/>
      <c r="M5" s="673"/>
      <c r="N5" s="673"/>
      <c r="O5" s="673"/>
      <c r="P5" s="673"/>
      <c r="Q5" s="674" t="s">
        <v>73</v>
      </c>
      <c r="R5" s="675"/>
      <c r="S5" s="676" t="s">
        <v>173</v>
      </c>
      <c r="T5" s="677"/>
      <c r="U5" s="677"/>
      <c r="V5" s="677"/>
      <c r="W5" s="677"/>
      <c r="X5" s="677"/>
      <c r="Y5" s="677"/>
      <c r="Z5" s="677"/>
      <c r="AA5" s="677"/>
      <c r="AB5" s="677"/>
      <c r="AC5" s="677"/>
      <c r="AD5" s="677"/>
      <c r="AE5" s="677"/>
      <c r="AF5" s="677"/>
      <c r="AG5" s="677"/>
      <c r="AH5" s="677"/>
      <c r="AI5" s="677"/>
      <c r="AJ5" s="677"/>
      <c r="AK5" s="677"/>
      <c r="AL5" s="677"/>
      <c r="AM5" s="677"/>
      <c r="AN5" s="677"/>
      <c r="AO5" s="677"/>
      <c r="AP5" s="677"/>
      <c r="AQ5" s="677"/>
      <c r="AR5" s="677"/>
      <c r="AS5" s="677"/>
      <c r="AT5" s="677"/>
      <c r="AU5" s="678"/>
      <c r="AV5" s="47"/>
      <c r="AW5" s="2"/>
    </row>
    <row r="6" spans="1:49" ht="33" customHeight="1">
      <c r="A6" s="46"/>
      <c r="B6" s="633" t="s">
        <v>160</v>
      </c>
      <c r="C6" s="634"/>
      <c r="D6" s="634"/>
      <c r="E6" s="634"/>
      <c r="F6" s="634"/>
      <c r="G6" s="635"/>
      <c r="H6" s="662">
        <v>800000</v>
      </c>
      <c r="I6" s="663"/>
      <c r="J6" s="663"/>
      <c r="K6" s="663"/>
      <c r="L6" s="663"/>
      <c r="M6" s="663"/>
      <c r="N6" s="663"/>
      <c r="O6" s="663"/>
      <c r="P6" s="663"/>
      <c r="Q6" s="664" t="s">
        <v>73</v>
      </c>
      <c r="R6" s="665"/>
      <c r="S6" s="666" t="s">
        <v>174</v>
      </c>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8"/>
      <c r="AV6" s="47"/>
      <c r="AW6" s="2"/>
    </row>
    <row r="7" spans="1:49" ht="33" customHeight="1">
      <c r="A7" s="46"/>
      <c r="B7" s="659" t="s">
        <v>167</v>
      </c>
      <c r="C7" s="660"/>
      <c r="D7" s="660"/>
      <c r="E7" s="660"/>
      <c r="F7" s="660"/>
      <c r="G7" s="661"/>
      <c r="H7" s="662">
        <v>200000</v>
      </c>
      <c r="I7" s="663"/>
      <c r="J7" s="663"/>
      <c r="K7" s="663"/>
      <c r="L7" s="663"/>
      <c r="M7" s="663"/>
      <c r="N7" s="663"/>
      <c r="O7" s="663"/>
      <c r="P7" s="663"/>
      <c r="Q7" s="664" t="s">
        <v>73</v>
      </c>
      <c r="R7" s="665"/>
      <c r="S7" s="666" t="s">
        <v>175</v>
      </c>
      <c r="T7" s="667"/>
      <c r="U7" s="667"/>
      <c r="V7" s="667"/>
      <c r="W7" s="667"/>
      <c r="X7" s="667"/>
      <c r="Y7" s="667"/>
      <c r="Z7" s="667"/>
      <c r="AA7" s="667"/>
      <c r="AB7" s="667"/>
      <c r="AC7" s="667"/>
      <c r="AD7" s="667"/>
      <c r="AE7" s="667"/>
      <c r="AF7" s="667"/>
      <c r="AG7" s="667"/>
      <c r="AH7" s="667"/>
      <c r="AI7" s="667"/>
      <c r="AJ7" s="667"/>
      <c r="AK7" s="667"/>
      <c r="AL7" s="667"/>
      <c r="AM7" s="667"/>
      <c r="AN7" s="667"/>
      <c r="AO7" s="667"/>
      <c r="AP7" s="667"/>
      <c r="AQ7" s="667"/>
      <c r="AR7" s="667"/>
      <c r="AS7" s="667"/>
      <c r="AT7" s="667"/>
      <c r="AU7" s="668"/>
      <c r="AV7" s="47"/>
      <c r="AW7" s="2"/>
    </row>
    <row r="8" spans="1:49" ht="24" customHeight="1">
      <c r="A8" s="46"/>
      <c r="B8" s="633" t="s">
        <v>161</v>
      </c>
      <c r="C8" s="634"/>
      <c r="D8" s="634"/>
      <c r="E8" s="634"/>
      <c r="F8" s="634"/>
      <c r="G8" s="635"/>
      <c r="H8" s="639">
        <f>AL8+AL9+AL11</f>
        <v>37610</v>
      </c>
      <c r="I8" s="640"/>
      <c r="J8" s="640"/>
      <c r="K8" s="640"/>
      <c r="L8" s="640"/>
      <c r="M8" s="640"/>
      <c r="N8" s="640"/>
      <c r="O8" s="640"/>
      <c r="P8" s="640"/>
      <c r="Q8" s="645" t="s">
        <v>73</v>
      </c>
      <c r="R8" s="646"/>
      <c r="S8" s="66"/>
      <c r="T8" s="658" t="s">
        <v>441</v>
      </c>
      <c r="U8" s="658"/>
      <c r="V8" s="658"/>
      <c r="W8" s="658"/>
      <c r="X8" s="658"/>
      <c r="Y8" s="658"/>
      <c r="Z8" s="658"/>
      <c r="AA8" s="658"/>
      <c r="AB8" s="658"/>
      <c r="AC8" s="658"/>
      <c r="AD8" s="658"/>
      <c r="AE8" s="656" t="s">
        <v>169</v>
      </c>
      <c r="AF8" s="656"/>
      <c r="AG8" s="656"/>
      <c r="AH8" s="656"/>
      <c r="AI8" s="656"/>
      <c r="AJ8" s="656"/>
      <c r="AK8" s="656"/>
      <c r="AL8" s="651">
        <v>37610</v>
      </c>
      <c r="AM8" s="651"/>
      <c r="AN8" s="651"/>
      <c r="AO8" s="651"/>
      <c r="AP8" s="651"/>
      <c r="AQ8" s="651"/>
      <c r="AR8" s="651"/>
      <c r="AS8" s="651"/>
      <c r="AT8" s="651"/>
      <c r="AU8" s="67" t="s">
        <v>73</v>
      </c>
      <c r="AV8" s="47"/>
      <c r="AW8" s="2"/>
    </row>
    <row r="9" spans="1:49" ht="24" customHeight="1">
      <c r="A9" s="46"/>
      <c r="B9" s="633"/>
      <c r="C9" s="634"/>
      <c r="D9" s="634"/>
      <c r="E9" s="634"/>
      <c r="F9" s="634"/>
      <c r="G9" s="635"/>
      <c r="H9" s="641"/>
      <c r="I9" s="642"/>
      <c r="J9" s="642"/>
      <c r="K9" s="642"/>
      <c r="L9" s="642"/>
      <c r="M9" s="642"/>
      <c r="N9" s="642"/>
      <c r="O9" s="642"/>
      <c r="P9" s="642"/>
      <c r="Q9" s="647"/>
      <c r="R9" s="648"/>
      <c r="S9" s="68"/>
      <c r="T9" s="655" t="s">
        <v>170</v>
      </c>
      <c r="U9" s="655"/>
      <c r="V9" s="655"/>
      <c r="W9" s="655"/>
      <c r="X9" s="655"/>
      <c r="Y9" s="655"/>
      <c r="Z9" s="655"/>
      <c r="AA9" s="655"/>
      <c r="AB9" s="655"/>
      <c r="AC9" s="655"/>
      <c r="AD9" s="655"/>
      <c r="AE9" s="406" t="s">
        <v>169</v>
      </c>
      <c r="AF9" s="406"/>
      <c r="AG9" s="406"/>
      <c r="AH9" s="406"/>
      <c r="AI9" s="406"/>
      <c r="AJ9" s="406"/>
      <c r="AK9" s="406"/>
      <c r="AL9" s="657"/>
      <c r="AM9" s="657"/>
      <c r="AN9" s="657"/>
      <c r="AO9" s="657"/>
      <c r="AP9" s="657"/>
      <c r="AQ9" s="657"/>
      <c r="AR9" s="657"/>
      <c r="AS9" s="657"/>
      <c r="AT9" s="657"/>
      <c r="AU9" s="69" t="s">
        <v>73</v>
      </c>
      <c r="AV9" s="47"/>
      <c r="AW9" s="2"/>
    </row>
    <row r="10" spans="1:49" ht="24" customHeight="1">
      <c r="A10" s="46"/>
      <c r="B10" s="633"/>
      <c r="C10" s="634"/>
      <c r="D10" s="634"/>
      <c r="E10" s="634"/>
      <c r="F10" s="634"/>
      <c r="G10" s="635"/>
      <c r="H10" s="641"/>
      <c r="I10" s="642"/>
      <c r="J10" s="642"/>
      <c r="K10" s="642"/>
      <c r="L10" s="642"/>
      <c r="M10" s="642"/>
      <c r="N10" s="642"/>
      <c r="O10" s="642"/>
      <c r="P10" s="642"/>
      <c r="Q10" s="647"/>
      <c r="R10" s="648"/>
      <c r="S10" s="68"/>
      <c r="T10" s="655" t="s">
        <v>162</v>
      </c>
      <c r="U10" s="655"/>
      <c r="V10" s="655"/>
      <c r="W10" s="655"/>
      <c r="X10" s="655"/>
      <c r="Y10" s="655"/>
      <c r="Z10" s="655"/>
      <c r="AA10" s="655"/>
      <c r="AB10" s="655"/>
      <c r="AC10" s="655"/>
      <c r="AD10" s="655"/>
      <c r="AE10" s="358" t="s">
        <v>172</v>
      </c>
      <c r="AF10" s="359"/>
      <c r="AG10" s="359"/>
      <c r="AH10" s="359"/>
      <c r="AI10" s="359"/>
      <c r="AJ10" s="359"/>
      <c r="AK10" s="359"/>
      <c r="AL10" s="359"/>
      <c r="AM10" s="359"/>
      <c r="AN10" s="359"/>
      <c r="AO10" s="359"/>
      <c r="AP10" s="359"/>
      <c r="AQ10" s="359"/>
      <c r="AR10" s="359"/>
      <c r="AS10" s="359"/>
      <c r="AT10" s="468"/>
      <c r="AU10" s="69"/>
      <c r="AV10" s="47"/>
      <c r="AW10" s="2"/>
    </row>
    <row r="11" spans="1:49" ht="24" customHeight="1">
      <c r="A11" s="46"/>
      <c r="B11" s="633"/>
      <c r="C11" s="634"/>
      <c r="D11" s="634"/>
      <c r="E11" s="634"/>
      <c r="F11" s="634"/>
      <c r="G11" s="635"/>
      <c r="H11" s="641"/>
      <c r="I11" s="642"/>
      <c r="J11" s="642"/>
      <c r="K11" s="642"/>
      <c r="L11" s="642"/>
      <c r="M11" s="642"/>
      <c r="N11" s="642"/>
      <c r="O11" s="642"/>
      <c r="P11" s="642"/>
      <c r="Q11" s="647"/>
      <c r="R11" s="648"/>
      <c r="S11" s="68"/>
      <c r="T11" s="32"/>
      <c r="U11" s="70"/>
      <c r="V11" s="70"/>
      <c r="W11" s="70"/>
      <c r="X11" s="70"/>
      <c r="Y11" s="70"/>
      <c r="Z11" s="70"/>
      <c r="AA11" s="70"/>
      <c r="AB11" s="70"/>
      <c r="AC11" s="70"/>
      <c r="AD11" s="32"/>
      <c r="AE11" s="406" t="s">
        <v>169</v>
      </c>
      <c r="AF11" s="406"/>
      <c r="AG11" s="406"/>
      <c r="AH11" s="406"/>
      <c r="AI11" s="406"/>
      <c r="AJ11" s="406"/>
      <c r="AK11" s="406"/>
      <c r="AL11" s="651"/>
      <c r="AM11" s="651"/>
      <c r="AN11" s="651"/>
      <c r="AO11" s="651"/>
      <c r="AP11" s="651"/>
      <c r="AQ11" s="651"/>
      <c r="AR11" s="651"/>
      <c r="AS11" s="651"/>
      <c r="AT11" s="651"/>
      <c r="AU11" s="69" t="s">
        <v>73</v>
      </c>
      <c r="AV11" s="47"/>
      <c r="AW11" s="197" t="s">
        <v>493</v>
      </c>
    </row>
    <row r="12" spans="1:49" ht="24" customHeight="1">
      <c r="A12" s="46"/>
      <c r="B12" s="633"/>
      <c r="C12" s="634"/>
      <c r="D12" s="634"/>
      <c r="E12" s="634"/>
      <c r="F12" s="634"/>
      <c r="G12" s="635"/>
      <c r="H12" s="641"/>
      <c r="I12" s="642"/>
      <c r="J12" s="642"/>
      <c r="K12" s="642"/>
      <c r="L12" s="642"/>
      <c r="M12" s="642"/>
      <c r="N12" s="642"/>
      <c r="O12" s="642"/>
      <c r="P12" s="642"/>
      <c r="Q12" s="647"/>
      <c r="R12" s="648"/>
      <c r="S12" s="68"/>
      <c r="T12" s="32" t="s">
        <v>163</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633"/>
      <c r="C13" s="634"/>
      <c r="D13" s="634"/>
      <c r="E13" s="634"/>
      <c r="F13" s="634"/>
      <c r="G13" s="635"/>
      <c r="H13" s="641"/>
      <c r="I13" s="642"/>
      <c r="J13" s="642"/>
      <c r="K13" s="642"/>
      <c r="L13" s="642"/>
      <c r="M13" s="642"/>
      <c r="N13" s="642"/>
      <c r="O13" s="642"/>
      <c r="P13" s="642"/>
      <c r="Q13" s="647"/>
      <c r="R13" s="648"/>
      <c r="S13" s="68"/>
      <c r="T13" s="32" t="s">
        <v>164</v>
      </c>
      <c r="U13" s="70"/>
      <c r="V13" s="70"/>
      <c r="W13" s="70"/>
      <c r="X13" s="70"/>
      <c r="Y13" s="70"/>
      <c r="Z13" s="652">
        <v>500000</v>
      </c>
      <c r="AA13" s="652"/>
      <c r="AB13" s="652"/>
      <c r="AC13" s="652"/>
      <c r="AD13" s="652"/>
      <c r="AE13" s="652"/>
      <c r="AF13" s="653" t="s">
        <v>168</v>
      </c>
      <c r="AG13" s="653"/>
      <c r="AH13" s="653"/>
      <c r="AI13" s="653"/>
      <c r="AJ13" s="653"/>
      <c r="AK13" s="653"/>
      <c r="AL13" s="653"/>
      <c r="AM13" s="652">
        <v>10000</v>
      </c>
      <c r="AN13" s="652"/>
      <c r="AO13" s="652"/>
      <c r="AP13" s="652"/>
      <c r="AQ13" s="652"/>
      <c r="AR13" s="652"/>
      <c r="AS13" s="652"/>
      <c r="AT13" s="653" t="s">
        <v>166</v>
      </c>
      <c r="AU13" s="654"/>
      <c r="AV13" s="47"/>
      <c r="AW13" s="2"/>
    </row>
    <row r="14" spans="1:49" ht="24" customHeight="1" thickBot="1">
      <c r="A14" s="46"/>
      <c r="B14" s="636"/>
      <c r="C14" s="637"/>
      <c r="D14" s="637"/>
      <c r="E14" s="637"/>
      <c r="F14" s="637"/>
      <c r="G14" s="638"/>
      <c r="H14" s="643"/>
      <c r="I14" s="644"/>
      <c r="J14" s="644"/>
      <c r="K14" s="644"/>
      <c r="L14" s="644"/>
      <c r="M14" s="644"/>
      <c r="N14" s="644"/>
      <c r="O14" s="644"/>
      <c r="P14" s="644"/>
      <c r="Q14" s="649"/>
      <c r="R14" s="650"/>
      <c r="S14" s="72"/>
      <c r="T14" s="56" t="s">
        <v>165</v>
      </c>
      <c r="U14" s="73"/>
      <c r="V14" s="73"/>
      <c r="W14" s="73"/>
      <c r="X14" s="73"/>
      <c r="Y14" s="73"/>
      <c r="Z14" s="73"/>
      <c r="AA14" s="73"/>
      <c r="AB14" s="73"/>
      <c r="AC14" s="73"/>
      <c r="AD14" s="73"/>
      <c r="AE14" s="73"/>
      <c r="AF14" s="73"/>
      <c r="AG14" s="73"/>
      <c r="AH14" s="73"/>
      <c r="AI14" s="73"/>
      <c r="AJ14" s="73"/>
      <c r="AK14" s="73"/>
      <c r="AL14" s="73"/>
      <c r="AM14" s="622">
        <v>3</v>
      </c>
      <c r="AN14" s="622"/>
      <c r="AO14" s="622"/>
      <c r="AP14" s="622"/>
      <c r="AQ14" s="622"/>
      <c r="AR14" s="622"/>
      <c r="AS14" s="622"/>
      <c r="AT14" s="623" t="s">
        <v>166</v>
      </c>
      <c r="AU14" s="624"/>
      <c r="AV14" s="47"/>
      <c r="AW14" s="2"/>
    </row>
    <row r="15" spans="1:49" ht="27.75" customHeight="1" thickBot="1">
      <c r="A15" s="46"/>
      <c r="B15" s="625" t="s">
        <v>154</v>
      </c>
      <c r="C15" s="626"/>
      <c r="D15" s="626"/>
      <c r="E15" s="626"/>
      <c r="F15" s="626"/>
      <c r="G15" s="627"/>
      <c r="H15" s="628">
        <f>SUM(H5:P14)</f>
        <v>1837610</v>
      </c>
      <c r="I15" s="629"/>
      <c r="J15" s="629"/>
      <c r="K15" s="629"/>
      <c r="L15" s="629"/>
      <c r="M15" s="629"/>
      <c r="N15" s="629"/>
      <c r="O15" s="629"/>
      <c r="P15" s="629"/>
      <c r="Q15" s="630" t="s">
        <v>73</v>
      </c>
      <c r="R15" s="631"/>
      <c r="S15" s="632"/>
      <c r="T15" s="623"/>
      <c r="U15" s="623"/>
      <c r="V15" s="623"/>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624"/>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157</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156</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592" t="s">
        <v>158</v>
      </c>
      <c r="C20" s="345"/>
      <c r="D20" s="345"/>
      <c r="E20" s="345"/>
      <c r="F20" s="346"/>
      <c r="G20" s="366" t="s">
        <v>260</v>
      </c>
      <c r="H20" s="309"/>
      <c r="I20" s="309"/>
      <c r="J20" s="309"/>
      <c r="K20" s="309"/>
      <c r="L20" s="309"/>
      <c r="M20" s="309"/>
      <c r="N20" s="309"/>
      <c r="O20" s="309"/>
      <c r="P20" s="309"/>
      <c r="Q20" s="309"/>
      <c r="R20" s="367"/>
      <c r="S20" s="401" t="s">
        <v>152</v>
      </c>
      <c r="T20" s="370"/>
      <c r="U20" s="370"/>
      <c r="V20" s="370"/>
      <c r="W20" s="370"/>
      <c r="X20" s="370"/>
      <c r="Y20" s="370"/>
      <c r="Z20" s="370"/>
      <c r="AA20" s="370"/>
      <c r="AB20" s="370"/>
      <c r="AC20" s="371"/>
      <c r="AD20" s="344" t="s">
        <v>262</v>
      </c>
      <c r="AE20" s="345"/>
      <c r="AF20" s="345"/>
      <c r="AG20" s="345"/>
      <c r="AH20" s="345"/>
      <c r="AI20" s="345"/>
      <c r="AJ20" s="345"/>
      <c r="AK20" s="345"/>
      <c r="AL20" s="346"/>
      <c r="AM20" s="602" t="s">
        <v>153</v>
      </c>
      <c r="AN20" s="603"/>
      <c r="AO20" s="603"/>
      <c r="AP20" s="603"/>
      <c r="AQ20" s="603"/>
      <c r="AR20" s="603"/>
      <c r="AS20" s="603"/>
      <c r="AT20" s="603"/>
      <c r="AU20" s="604"/>
      <c r="AV20" s="47"/>
      <c r="AW20" s="2"/>
    </row>
    <row r="21" spans="1:49" ht="25.5" customHeight="1">
      <c r="A21" s="46"/>
      <c r="B21" s="593" t="s">
        <v>257</v>
      </c>
      <c r="C21" s="348"/>
      <c r="D21" s="348"/>
      <c r="E21" s="348"/>
      <c r="F21" s="349"/>
      <c r="G21" s="347" t="s">
        <v>258</v>
      </c>
      <c r="H21" s="348"/>
      <c r="I21" s="348"/>
      <c r="J21" s="348"/>
      <c r="K21" s="348"/>
      <c r="L21" s="348"/>
      <c r="M21" s="348"/>
      <c r="N21" s="348"/>
      <c r="O21" s="348"/>
      <c r="P21" s="348"/>
      <c r="Q21" s="348"/>
      <c r="R21" s="349"/>
      <c r="S21" s="594" t="str">
        <f>1p!X17</f>
        <v>阿部一郎</v>
      </c>
      <c r="T21" s="595"/>
      <c r="U21" s="595"/>
      <c r="V21" s="595"/>
      <c r="W21" s="595"/>
      <c r="X21" s="595"/>
      <c r="Y21" s="595"/>
      <c r="Z21" s="595"/>
      <c r="AA21" s="595"/>
      <c r="AB21" s="595"/>
      <c r="AC21" s="596"/>
      <c r="AD21" s="597">
        <v>38779</v>
      </c>
      <c r="AE21" s="598"/>
      <c r="AF21" s="598"/>
      <c r="AG21" s="598"/>
      <c r="AH21" s="598"/>
      <c r="AI21" s="598"/>
      <c r="AJ21" s="598"/>
      <c r="AK21" s="598"/>
      <c r="AL21" s="599"/>
      <c r="AM21" s="588">
        <v>2200000</v>
      </c>
      <c r="AN21" s="589"/>
      <c r="AO21" s="589"/>
      <c r="AP21" s="589"/>
      <c r="AQ21" s="589"/>
      <c r="AR21" s="589"/>
      <c r="AS21" s="589"/>
      <c r="AT21" s="590" t="s">
        <v>73</v>
      </c>
      <c r="AU21" s="591"/>
      <c r="AV21" s="47"/>
      <c r="AW21" s="2"/>
    </row>
    <row r="22" spans="1:49" ht="25.5" customHeight="1">
      <c r="A22" s="46"/>
      <c r="B22" s="621"/>
      <c r="C22" s="359"/>
      <c r="D22" s="359"/>
      <c r="E22" s="359"/>
      <c r="F22" s="468"/>
      <c r="G22" s="358"/>
      <c r="H22" s="359"/>
      <c r="I22" s="359"/>
      <c r="J22" s="359"/>
      <c r="K22" s="359"/>
      <c r="L22" s="359"/>
      <c r="M22" s="359"/>
      <c r="N22" s="359"/>
      <c r="O22" s="359"/>
      <c r="P22" s="359"/>
      <c r="Q22" s="359"/>
      <c r="R22" s="468"/>
      <c r="S22" s="618" t="str">
        <f>1p!X17</f>
        <v>阿部一郎</v>
      </c>
      <c r="T22" s="619"/>
      <c r="U22" s="619"/>
      <c r="V22" s="619"/>
      <c r="W22" s="619"/>
      <c r="X22" s="619"/>
      <c r="Y22" s="619"/>
      <c r="Z22" s="619"/>
      <c r="AA22" s="619"/>
      <c r="AB22" s="619"/>
      <c r="AC22" s="620"/>
      <c r="AD22" s="585"/>
      <c r="AE22" s="586"/>
      <c r="AF22" s="586"/>
      <c r="AG22" s="586"/>
      <c r="AH22" s="586"/>
      <c r="AI22" s="586"/>
      <c r="AJ22" s="586"/>
      <c r="AK22" s="586"/>
      <c r="AL22" s="587"/>
      <c r="AM22" s="610"/>
      <c r="AN22" s="611"/>
      <c r="AO22" s="611"/>
      <c r="AP22" s="611"/>
      <c r="AQ22" s="611"/>
      <c r="AR22" s="611"/>
      <c r="AS22" s="611"/>
      <c r="AT22" s="612" t="s">
        <v>73</v>
      </c>
      <c r="AU22" s="613"/>
      <c r="AV22" s="47"/>
      <c r="AW22" s="2"/>
    </row>
    <row r="23" spans="1:49" ht="25.5" customHeight="1">
      <c r="A23" s="46"/>
      <c r="B23" s="614"/>
      <c r="C23" s="615"/>
      <c r="D23" s="615"/>
      <c r="E23" s="615"/>
      <c r="F23" s="616"/>
      <c r="G23" s="617"/>
      <c r="H23" s="615"/>
      <c r="I23" s="615"/>
      <c r="J23" s="615"/>
      <c r="K23" s="615"/>
      <c r="L23" s="615"/>
      <c r="M23" s="615"/>
      <c r="N23" s="615"/>
      <c r="O23" s="615"/>
      <c r="P23" s="615"/>
      <c r="Q23" s="615"/>
      <c r="R23" s="616"/>
      <c r="S23" s="618" t="str">
        <f>1p!X17</f>
        <v>阿部一郎</v>
      </c>
      <c r="T23" s="619"/>
      <c r="U23" s="619"/>
      <c r="V23" s="619"/>
      <c r="W23" s="619"/>
      <c r="X23" s="619"/>
      <c r="Y23" s="619"/>
      <c r="Z23" s="619"/>
      <c r="AA23" s="619"/>
      <c r="AB23" s="619"/>
      <c r="AC23" s="620"/>
      <c r="AD23" s="585"/>
      <c r="AE23" s="586"/>
      <c r="AF23" s="586"/>
      <c r="AG23" s="586"/>
      <c r="AH23" s="586"/>
      <c r="AI23" s="586"/>
      <c r="AJ23" s="586"/>
      <c r="AK23" s="586"/>
      <c r="AL23" s="587"/>
      <c r="AM23" s="610"/>
      <c r="AN23" s="611"/>
      <c r="AO23" s="611"/>
      <c r="AP23" s="611"/>
      <c r="AQ23" s="611"/>
      <c r="AR23" s="611"/>
      <c r="AS23" s="611"/>
      <c r="AT23" s="612" t="s">
        <v>73</v>
      </c>
      <c r="AU23" s="613"/>
      <c r="AV23" s="47"/>
      <c r="AW23" s="2"/>
    </row>
    <row r="24" spans="1:49" ht="25.5" customHeight="1" thickBot="1">
      <c r="A24" s="46"/>
      <c r="B24" s="580"/>
      <c r="C24" s="289"/>
      <c r="D24" s="289"/>
      <c r="E24" s="289"/>
      <c r="F24" s="581"/>
      <c r="G24" s="288"/>
      <c r="H24" s="289"/>
      <c r="I24" s="289"/>
      <c r="J24" s="289"/>
      <c r="K24" s="289"/>
      <c r="L24" s="289"/>
      <c r="M24" s="289"/>
      <c r="N24" s="289"/>
      <c r="O24" s="289"/>
      <c r="P24" s="289"/>
      <c r="Q24" s="289"/>
      <c r="R24" s="581"/>
      <c r="S24" s="582" t="str">
        <f>1p!X17</f>
        <v>阿部一郎</v>
      </c>
      <c r="T24" s="583"/>
      <c r="U24" s="583"/>
      <c r="V24" s="583"/>
      <c r="W24" s="583"/>
      <c r="X24" s="583"/>
      <c r="Y24" s="583"/>
      <c r="Z24" s="583"/>
      <c r="AA24" s="583"/>
      <c r="AB24" s="583"/>
      <c r="AC24" s="584"/>
      <c r="AD24" s="605"/>
      <c r="AE24" s="606"/>
      <c r="AF24" s="606"/>
      <c r="AG24" s="606"/>
      <c r="AH24" s="606"/>
      <c r="AI24" s="606"/>
      <c r="AJ24" s="606"/>
      <c r="AK24" s="606"/>
      <c r="AL24" s="607"/>
      <c r="AM24" s="571"/>
      <c r="AN24" s="572"/>
      <c r="AO24" s="572"/>
      <c r="AP24" s="572"/>
      <c r="AQ24" s="572"/>
      <c r="AR24" s="572"/>
      <c r="AS24" s="572"/>
      <c r="AT24" s="489" t="s">
        <v>73</v>
      </c>
      <c r="AU24" s="490"/>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573" t="s">
        <v>154</v>
      </c>
      <c r="AE25" s="574"/>
      <c r="AF25" s="574"/>
      <c r="AG25" s="574"/>
      <c r="AH25" s="574"/>
      <c r="AI25" s="574"/>
      <c r="AJ25" s="574"/>
      <c r="AK25" s="574"/>
      <c r="AL25" s="575"/>
      <c r="AM25" s="608">
        <f>SUM(AM21:AS24)</f>
        <v>2200000</v>
      </c>
      <c r="AN25" s="609"/>
      <c r="AO25" s="609"/>
      <c r="AP25" s="609"/>
      <c r="AQ25" s="609"/>
      <c r="AR25" s="609"/>
      <c r="AS25" s="609"/>
      <c r="AT25" s="578" t="s">
        <v>73</v>
      </c>
      <c r="AU25" s="579"/>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155</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592" t="s">
        <v>151</v>
      </c>
      <c r="C28" s="345"/>
      <c r="D28" s="345"/>
      <c r="E28" s="345"/>
      <c r="F28" s="346"/>
      <c r="G28" s="366" t="s">
        <v>261</v>
      </c>
      <c r="H28" s="309"/>
      <c r="I28" s="309"/>
      <c r="J28" s="309"/>
      <c r="K28" s="309"/>
      <c r="L28" s="309"/>
      <c r="M28" s="309"/>
      <c r="N28" s="309"/>
      <c r="O28" s="309"/>
      <c r="P28" s="309"/>
      <c r="Q28" s="309"/>
      <c r="R28" s="367"/>
      <c r="S28" s="401" t="s">
        <v>152</v>
      </c>
      <c r="T28" s="370"/>
      <c r="U28" s="370"/>
      <c r="V28" s="370"/>
      <c r="W28" s="370"/>
      <c r="X28" s="370"/>
      <c r="Y28" s="370"/>
      <c r="Z28" s="370"/>
      <c r="AA28" s="370"/>
      <c r="AB28" s="370"/>
      <c r="AC28" s="371"/>
      <c r="AD28" s="344" t="s">
        <v>263</v>
      </c>
      <c r="AE28" s="600"/>
      <c r="AF28" s="600"/>
      <c r="AG28" s="600"/>
      <c r="AH28" s="600"/>
      <c r="AI28" s="600"/>
      <c r="AJ28" s="600"/>
      <c r="AK28" s="600"/>
      <c r="AL28" s="601"/>
      <c r="AM28" s="602" t="s">
        <v>153</v>
      </c>
      <c r="AN28" s="603"/>
      <c r="AO28" s="603"/>
      <c r="AP28" s="603"/>
      <c r="AQ28" s="603"/>
      <c r="AR28" s="603"/>
      <c r="AS28" s="603"/>
      <c r="AT28" s="603"/>
      <c r="AU28" s="604"/>
      <c r="AV28" s="47"/>
      <c r="AW28" s="2"/>
    </row>
    <row r="29" spans="1:49" ht="25.5" customHeight="1">
      <c r="A29" s="46"/>
      <c r="B29" s="593"/>
      <c r="C29" s="348"/>
      <c r="D29" s="348"/>
      <c r="E29" s="348"/>
      <c r="F29" s="349"/>
      <c r="G29" s="347"/>
      <c r="H29" s="348"/>
      <c r="I29" s="348"/>
      <c r="J29" s="348"/>
      <c r="K29" s="348"/>
      <c r="L29" s="348"/>
      <c r="M29" s="348"/>
      <c r="N29" s="348"/>
      <c r="O29" s="348"/>
      <c r="P29" s="348"/>
      <c r="Q29" s="348"/>
      <c r="R29" s="349"/>
      <c r="S29" s="594" t="str">
        <f>1p!X17</f>
        <v>阿部一郎</v>
      </c>
      <c r="T29" s="595"/>
      <c r="U29" s="595"/>
      <c r="V29" s="595"/>
      <c r="W29" s="595"/>
      <c r="X29" s="595"/>
      <c r="Y29" s="595"/>
      <c r="Z29" s="595"/>
      <c r="AA29" s="595"/>
      <c r="AB29" s="595"/>
      <c r="AC29" s="596"/>
      <c r="AD29" s="597"/>
      <c r="AE29" s="598"/>
      <c r="AF29" s="598"/>
      <c r="AG29" s="598"/>
      <c r="AH29" s="598"/>
      <c r="AI29" s="598"/>
      <c r="AJ29" s="598"/>
      <c r="AK29" s="598"/>
      <c r="AL29" s="599"/>
      <c r="AM29" s="588"/>
      <c r="AN29" s="589"/>
      <c r="AO29" s="589"/>
      <c r="AP29" s="589"/>
      <c r="AQ29" s="589"/>
      <c r="AR29" s="589"/>
      <c r="AS29" s="589"/>
      <c r="AT29" s="590" t="s">
        <v>73</v>
      </c>
      <c r="AU29" s="591"/>
      <c r="AV29" s="47"/>
      <c r="AW29" s="2"/>
    </row>
    <row r="30" spans="1:49" ht="25.5" customHeight="1" thickBot="1">
      <c r="A30" s="46"/>
      <c r="B30" s="580"/>
      <c r="C30" s="289"/>
      <c r="D30" s="289"/>
      <c r="E30" s="289"/>
      <c r="F30" s="581"/>
      <c r="G30" s="288"/>
      <c r="H30" s="289"/>
      <c r="I30" s="289"/>
      <c r="J30" s="289"/>
      <c r="K30" s="289"/>
      <c r="L30" s="289"/>
      <c r="M30" s="289"/>
      <c r="N30" s="289"/>
      <c r="O30" s="289"/>
      <c r="P30" s="289"/>
      <c r="Q30" s="289"/>
      <c r="R30" s="581"/>
      <c r="S30" s="582" t="str">
        <f>1p!X17</f>
        <v>阿部一郎</v>
      </c>
      <c r="T30" s="583"/>
      <c r="U30" s="583"/>
      <c r="V30" s="583"/>
      <c r="W30" s="583"/>
      <c r="X30" s="583"/>
      <c r="Y30" s="583"/>
      <c r="Z30" s="583"/>
      <c r="AA30" s="583"/>
      <c r="AB30" s="583"/>
      <c r="AC30" s="584"/>
      <c r="AD30" s="585"/>
      <c r="AE30" s="586"/>
      <c r="AF30" s="586"/>
      <c r="AG30" s="586"/>
      <c r="AH30" s="586"/>
      <c r="AI30" s="586"/>
      <c r="AJ30" s="586"/>
      <c r="AK30" s="586"/>
      <c r="AL30" s="587"/>
      <c r="AM30" s="571"/>
      <c r="AN30" s="572"/>
      <c r="AO30" s="572"/>
      <c r="AP30" s="572"/>
      <c r="AQ30" s="572"/>
      <c r="AR30" s="572"/>
      <c r="AS30" s="572"/>
      <c r="AT30" s="489" t="s">
        <v>73</v>
      </c>
      <c r="AU30" s="490"/>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573" t="s">
        <v>154</v>
      </c>
      <c r="AE31" s="574"/>
      <c r="AF31" s="574"/>
      <c r="AG31" s="574"/>
      <c r="AH31" s="574"/>
      <c r="AI31" s="574"/>
      <c r="AJ31" s="574"/>
      <c r="AK31" s="574"/>
      <c r="AL31" s="575"/>
      <c r="AM31" s="576">
        <f>SUM(AM29:AS30)</f>
        <v>0</v>
      </c>
      <c r="AN31" s="577"/>
      <c r="AO31" s="577"/>
      <c r="AP31" s="577"/>
      <c r="AQ31" s="577"/>
      <c r="AR31" s="577"/>
      <c r="AS31" s="577"/>
      <c r="AT31" s="578" t="s">
        <v>73</v>
      </c>
      <c r="AU31" s="579"/>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06" t="s">
        <v>176</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B5:G5"/>
    <mergeCell ref="H5:P5"/>
    <mergeCell ref="Q5:R5"/>
    <mergeCell ref="S5:AU5"/>
    <mergeCell ref="A1:AV1"/>
    <mergeCell ref="B4:G4"/>
    <mergeCell ref="H4:R4"/>
    <mergeCell ref="S4:AU4"/>
    <mergeCell ref="B7:G7"/>
    <mergeCell ref="H7:P7"/>
    <mergeCell ref="Q7:R7"/>
    <mergeCell ref="S7:AU7"/>
    <mergeCell ref="B6:G6"/>
    <mergeCell ref="H6:P6"/>
    <mergeCell ref="Q6:R6"/>
    <mergeCell ref="S6:AU6"/>
    <mergeCell ref="AE8:AK8"/>
    <mergeCell ref="AL8:AT8"/>
    <mergeCell ref="T9:AD9"/>
    <mergeCell ref="AE9:AK9"/>
    <mergeCell ref="AL9:AT9"/>
    <mergeCell ref="T8:AD8"/>
    <mergeCell ref="H8:P14"/>
    <mergeCell ref="Q8:R14"/>
    <mergeCell ref="AE10:AT10"/>
    <mergeCell ref="AE11:AK11"/>
    <mergeCell ref="AL11:AT11"/>
    <mergeCell ref="Z13:AE13"/>
    <mergeCell ref="AF13:AL13"/>
    <mergeCell ref="AM13:AS13"/>
    <mergeCell ref="AT13:AU13"/>
    <mergeCell ref="T10:AD10"/>
    <mergeCell ref="G20:R20"/>
    <mergeCell ref="S20:AC20"/>
    <mergeCell ref="AD20:AL20"/>
    <mergeCell ref="AM14:AS14"/>
    <mergeCell ref="AT14:AU14"/>
    <mergeCell ref="B15:G15"/>
    <mergeCell ref="H15:P15"/>
    <mergeCell ref="Q15:R15"/>
    <mergeCell ref="S15:AU15"/>
    <mergeCell ref="B8:G14"/>
    <mergeCell ref="S22:AC22"/>
    <mergeCell ref="AD22:AL22"/>
    <mergeCell ref="AM20:AU20"/>
    <mergeCell ref="B21:F21"/>
    <mergeCell ref="G21:R21"/>
    <mergeCell ref="S21:AC21"/>
    <mergeCell ref="AD21:AL21"/>
    <mergeCell ref="AM21:AS21"/>
    <mergeCell ref="AT21:AU21"/>
    <mergeCell ref="B20:F20"/>
    <mergeCell ref="AM22:AS22"/>
    <mergeCell ref="AT22:AU22"/>
    <mergeCell ref="B23:F23"/>
    <mergeCell ref="G23:R23"/>
    <mergeCell ref="S23:AC23"/>
    <mergeCell ref="AD23:AL23"/>
    <mergeCell ref="AM23:AS23"/>
    <mergeCell ref="AT23:AU23"/>
    <mergeCell ref="B22:F22"/>
    <mergeCell ref="G22:R22"/>
    <mergeCell ref="AM28:AU28"/>
    <mergeCell ref="B24:F24"/>
    <mergeCell ref="G24:R24"/>
    <mergeCell ref="S24:AC24"/>
    <mergeCell ref="AD24:AL24"/>
    <mergeCell ref="AM24:AS24"/>
    <mergeCell ref="AT24:AU24"/>
    <mergeCell ref="AD25:AL25"/>
    <mergeCell ref="AM25:AS25"/>
    <mergeCell ref="AT25:AU25"/>
    <mergeCell ref="AM29:AS29"/>
    <mergeCell ref="AT29:AU29"/>
    <mergeCell ref="B28:F28"/>
    <mergeCell ref="G28:R28"/>
    <mergeCell ref="S28:AC28"/>
    <mergeCell ref="B29:F29"/>
    <mergeCell ref="G29:R29"/>
    <mergeCell ref="S29:AC29"/>
    <mergeCell ref="AD29:AL29"/>
    <mergeCell ref="AD28:AL28"/>
    <mergeCell ref="A34:AV34"/>
    <mergeCell ref="AM30:AS30"/>
    <mergeCell ref="AT30:AU30"/>
    <mergeCell ref="AD31:AL31"/>
    <mergeCell ref="AM31:AS31"/>
    <mergeCell ref="AT31:AU31"/>
    <mergeCell ref="B30:F30"/>
    <mergeCell ref="G30:R30"/>
    <mergeCell ref="S30:AC30"/>
    <mergeCell ref="AD30:AL30"/>
  </mergeCells>
  <conditionalFormatting sqref="S21:AC24 S29:AC30">
    <cfRule type="expression" priority="1" dxfId="28" stopIfTrue="1">
      <formula>LEN(G21)=0</formula>
    </cfRule>
  </conditionalFormatting>
  <dataValidations count="2">
    <dataValidation allowBlank="1" showInputMessage="1" showErrorMessage="1" imeMode="disabled" sqref="H5:P14 AL8:AT9 AL11:AT11 Z13:AE13 AM13:AS14 AD21:AS24 AD29:AL30 AM29:AS31"/>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64" t="s">
        <v>149</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6"/>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150</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679" t="s">
        <v>69</v>
      </c>
      <c r="C4" s="603"/>
      <c r="D4" s="603"/>
      <c r="E4" s="603"/>
      <c r="F4" s="603"/>
      <c r="G4" s="680"/>
      <c r="H4" s="681" t="s">
        <v>153</v>
      </c>
      <c r="I4" s="445"/>
      <c r="J4" s="445"/>
      <c r="K4" s="445"/>
      <c r="L4" s="445"/>
      <c r="M4" s="445"/>
      <c r="N4" s="445"/>
      <c r="O4" s="445"/>
      <c r="P4" s="445"/>
      <c r="Q4" s="445"/>
      <c r="R4" s="446"/>
      <c r="S4" s="447" t="s">
        <v>76</v>
      </c>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9"/>
      <c r="AV4" s="47"/>
      <c r="AW4" s="2"/>
    </row>
    <row r="5" spans="1:49" ht="33" customHeight="1">
      <c r="A5" s="46"/>
      <c r="B5" s="669" t="s">
        <v>159</v>
      </c>
      <c r="C5" s="670"/>
      <c r="D5" s="670"/>
      <c r="E5" s="670"/>
      <c r="F5" s="670"/>
      <c r="G5" s="671"/>
      <c r="H5" s="672">
        <v>800000</v>
      </c>
      <c r="I5" s="673"/>
      <c r="J5" s="673"/>
      <c r="K5" s="673"/>
      <c r="L5" s="673"/>
      <c r="M5" s="673"/>
      <c r="N5" s="673"/>
      <c r="O5" s="673"/>
      <c r="P5" s="673"/>
      <c r="Q5" s="674" t="s">
        <v>73</v>
      </c>
      <c r="R5" s="675"/>
      <c r="S5" s="676" t="s">
        <v>173</v>
      </c>
      <c r="T5" s="677"/>
      <c r="U5" s="677"/>
      <c r="V5" s="677"/>
      <c r="W5" s="677"/>
      <c r="X5" s="677"/>
      <c r="Y5" s="677"/>
      <c r="Z5" s="677"/>
      <c r="AA5" s="677"/>
      <c r="AB5" s="677"/>
      <c r="AC5" s="677"/>
      <c r="AD5" s="677"/>
      <c r="AE5" s="677"/>
      <c r="AF5" s="677"/>
      <c r="AG5" s="677"/>
      <c r="AH5" s="677"/>
      <c r="AI5" s="677"/>
      <c r="AJ5" s="677"/>
      <c r="AK5" s="677"/>
      <c r="AL5" s="677"/>
      <c r="AM5" s="677"/>
      <c r="AN5" s="677"/>
      <c r="AO5" s="677"/>
      <c r="AP5" s="677"/>
      <c r="AQ5" s="677"/>
      <c r="AR5" s="677"/>
      <c r="AS5" s="677"/>
      <c r="AT5" s="677"/>
      <c r="AU5" s="678"/>
      <c r="AV5" s="47"/>
      <c r="AW5" s="2"/>
    </row>
    <row r="6" spans="1:49" ht="33" customHeight="1">
      <c r="A6" s="46"/>
      <c r="B6" s="633" t="s">
        <v>160</v>
      </c>
      <c r="C6" s="634"/>
      <c r="D6" s="634"/>
      <c r="E6" s="634"/>
      <c r="F6" s="634"/>
      <c r="G6" s="635"/>
      <c r="H6" s="662">
        <v>800000</v>
      </c>
      <c r="I6" s="663"/>
      <c r="J6" s="663"/>
      <c r="K6" s="663"/>
      <c r="L6" s="663"/>
      <c r="M6" s="663"/>
      <c r="N6" s="663"/>
      <c r="O6" s="663"/>
      <c r="P6" s="663"/>
      <c r="Q6" s="664" t="s">
        <v>73</v>
      </c>
      <c r="R6" s="665"/>
      <c r="S6" s="666" t="s">
        <v>174</v>
      </c>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8"/>
      <c r="AV6" s="47"/>
      <c r="AW6" s="2"/>
    </row>
    <row r="7" spans="1:49" ht="33" customHeight="1">
      <c r="A7" s="46"/>
      <c r="B7" s="659" t="s">
        <v>167</v>
      </c>
      <c r="C7" s="660"/>
      <c r="D7" s="660"/>
      <c r="E7" s="660"/>
      <c r="F7" s="660"/>
      <c r="G7" s="661"/>
      <c r="H7" s="662">
        <v>200000</v>
      </c>
      <c r="I7" s="663"/>
      <c r="J7" s="663"/>
      <c r="K7" s="663"/>
      <c r="L7" s="663"/>
      <c r="M7" s="663"/>
      <c r="N7" s="663"/>
      <c r="O7" s="663"/>
      <c r="P7" s="663"/>
      <c r="Q7" s="664" t="s">
        <v>73</v>
      </c>
      <c r="R7" s="665"/>
      <c r="S7" s="666" t="s">
        <v>175</v>
      </c>
      <c r="T7" s="667"/>
      <c r="U7" s="667"/>
      <c r="V7" s="667"/>
      <c r="W7" s="667"/>
      <c r="X7" s="667"/>
      <c r="Y7" s="667"/>
      <c r="Z7" s="667"/>
      <c r="AA7" s="667"/>
      <c r="AB7" s="667"/>
      <c r="AC7" s="667"/>
      <c r="AD7" s="667"/>
      <c r="AE7" s="667"/>
      <c r="AF7" s="667"/>
      <c r="AG7" s="667"/>
      <c r="AH7" s="667"/>
      <c r="AI7" s="667"/>
      <c r="AJ7" s="667"/>
      <c r="AK7" s="667"/>
      <c r="AL7" s="667"/>
      <c r="AM7" s="667"/>
      <c r="AN7" s="667"/>
      <c r="AO7" s="667"/>
      <c r="AP7" s="667"/>
      <c r="AQ7" s="667"/>
      <c r="AR7" s="667"/>
      <c r="AS7" s="667"/>
      <c r="AT7" s="667"/>
      <c r="AU7" s="668"/>
      <c r="AV7" s="47"/>
      <c r="AW7" s="2"/>
    </row>
    <row r="8" spans="1:49" ht="24" customHeight="1">
      <c r="A8" s="46"/>
      <c r="B8" s="633" t="s">
        <v>161</v>
      </c>
      <c r="C8" s="634"/>
      <c r="D8" s="634"/>
      <c r="E8" s="634"/>
      <c r="F8" s="634"/>
      <c r="G8" s="635"/>
      <c r="H8" s="639">
        <f>AL8+AL9+AL11</f>
        <v>37610</v>
      </c>
      <c r="I8" s="640"/>
      <c r="J8" s="640"/>
      <c r="K8" s="640"/>
      <c r="L8" s="640"/>
      <c r="M8" s="640"/>
      <c r="N8" s="640"/>
      <c r="O8" s="640"/>
      <c r="P8" s="640"/>
      <c r="Q8" s="645" t="s">
        <v>73</v>
      </c>
      <c r="R8" s="646"/>
      <c r="S8" s="66"/>
      <c r="T8" s="658" t="s">
        <v>171</v>
      </c>
      <c r="U8" s="658"/>
      <c r="V8" s="658"/>
      <c r="W8" s="658"/>
      <c r="X8" s="658"/>
      <c r="Y8" s="658"/>
      <c r="Z8" s="658"/>
      <c r="AA8" s="658"/>
      <c r="AB8" s="658"/>
      <c r="AC8" s="658"/>
      <c r="AD8" s="658"/>
      <c r="AE8" s="656" t="s">
        <v>169</v>
      </c>
      <c r="AF8" s="656"/>
      <c r="AG8" s="656"/>
      <c r="AH8" s="656"/>
      <c r="AI8" s="656"/>
      <c r="AJ8" s="656"/>
      <c r="AK8" s="656"/>
      <c r="AL8" s="651">
        <v>37610</v>
      </c>
      <c r="AM8" s="651"/>
      <c r="AN8" s="651"/>
      <c r="AO8" s="651"/>
      <c r="AP8" s="651"/>
      <c r="AQ8" s="651"/>
      <c r="AR8" s="651"/>
      <c r="AS8" s="651"/>
      <c r="AT8" s="651"/>
      <c r="AU8" s="67" t="s">
        <v>73</v>
      </c>
      <c r="AV8" s="47"/>
      <c r="AW8" s="2"/>
    </row>
    <row r="9" spans="1:49" ht="24" customHeight="1">
      <c r="A9" s="46"/>
      <c r="B9" s="633"/>
      <c r="C9" s="634"/>
      <c r="D9" s="634"/>
      <c r="E9" s="634"/>
      <c r="F9" s="634"/>
      <c r="G9" s="635"/>
      <c r="H9" s="641"/>
      <c r="I9" s="642"/>
      <c r="J9" s="642"/>
      <c r="K9" s="642"/>
      <c r="L9" s="642"/>
      <c r="M9" s="642"/>
      <c r="N9" s="642"/>
      <c r="O9" s="642"/>
      <c r="P9" s="642"/>
      <c r="Q9" s="647"/>
      <c r="R9" s="648"/>
      <c r="S9" s="68"/>
      <c r="T9" s="655" t="s">
        <v>170</v>
      </c>
      <c r="U9" s="655"/>
      <c r="V9" s="655"/>
      <c r="W9" s="655"/>
      <c r="X9" s="655"/>
      <c r="Y9" s="655"/>
      <c r="Z9" s="655"/>
      <c r="AA9" s="655"/>
      <c r="AB9" s="655"/>
      <c r="AC9" s="655"/>
      <c r="AD9" s="655"/>
      <c r="AE9" s="406" t="s">
        <v>169</v>
      </c>
      <c r="AF9" s="406"/>
      <c r="AG9" s="406"/>
      <c r="AH9" s="406"/>
      <c r="AI9" s="406"/>
      <c r="AJ9" s="406"/>
      <c r="AK9" s="406"/>
      <c r="AL9" s="657"/>
      <c r="AM9" s="657"/>
      <c r="AN9" s="657"/>
      <c r="AO9" s="657"/>
      <c r="AP9" s="657"/>
      <c r="AQ9" s="657"/>
      <c r="AR9" s="657"/>
      <c r="AS9" s="657"/>
      <c r="AT9" s="657"/>
      <c r="AU9" s="69" t="s">
        <v>73</v>
      </c>
      <c r="AV9" s="47"/>
      <c r="AW9" s="2"/>
    </row>
    <row r="10" spans="1:49" ht="24" customHeight="1">
      <c r="A10" s="46"/>
      <c r="B10" s="633"/>
      <c r="C10" s="634"/>
      <c r="D10" s="634"/>
      <c r="E10" s="634"/>
      <c r="F10" s="634"/>
      <c r="G10" s="635"/>
      <c r="H10" s="641"/>
      <c r="I10" s="642"/>
      <c r="J10" s="642"/>
      <c r="K10" s="642"/>
      <c r="L10" s="642"/>
      <c r="M10" s="642"/>
      <c r="N10" s="642"/>
      <c r="O10" s="642"/>
      <c r="P10" s="642"/>
      <c r="Q10" s="647"/>
      <c r="R10" s="648"/>
      <c r="S10" s="68"/>
      <c r="T10" s="655" t="s">
        <v>162</v>
      </c>
      <c r="U10" s="655"/>
      <c r="V10" s="655"/>
      <c r="W10" s="655"/>
      <c r="X10" s="655"/>
      <c r="Y10" s="655"/>
      <c r="Z10" s="655"/>
      <c r="AA10" s="655"/>
      <c r="AB10" s="655"/>
      <c r="AC10" s="655"/>
      <c r="AD10" s="655"/>
      <c r="AE10" s="358" t="s">
        <v>295</v>
      </c>
      <c r="AF10" s="359"/>
      <c r="AG10" s="359"/>
      <c r="AH10" s="359"/>
      <c r="AI10" s="359"/>
      <c r="AJ10" s="359"/>
      <c r="AK10" s="359"/>
      <c r="AL10" s="359"/>
      <c r="AM10" s="359"/>
      <c r="AN10" s="359"/>
      <c r="AO10" s="359"/>
      <c r="AP10" s="359"/>
      <c r="AQ10" s="359"/>
      <c r="AR10" s="359"/>
      <c r="AS10" s="359"/>
      <c r="AT10" s="468"/>
      <c r="AU10" s="69"/>
      <c r="AV10" s="47"/>
      <c r="AW10" s="2"/>
    </row>
    <row r="11" spans="1:49" ht="24" customHeight="1">
      <c r="A11" s="46"/>
      <c r="B11" s="633"/>
      <c r="C11" s="634"/>
      <c r="D11" s="634"/>
      <c r="E11" s="634"/>
      <c r="F11" s="634"/>
      <c r="G11" s="635"/>
      <c r="H11" s="641"/>
      <c r="I11" s="642"/>
      <c r="J11" s="642"/>
      <c r="K11" s="642"/>
      <c r="L11" s="642"/>
      <c r="M11" s="642"/>
      <c r="N11" s="642"/>
      <c r="O11" s="642"/>
      <c r="P11" s="642"/>
      <c r="Q11" s="647"/>
      <c r="R11" s="648"/>
      <c r="S11" s="68"/>
      <c r="T11" s="32"/>
      <c r="U11" s="70"/>
      <c r="V11" s="70"/>
      <c r="W11" s="70"/>
      <c r="X11" s="70"/>
      <c r="Y11" s="70"/>
      <c r="Z11" s="70"/>
      <c r="AA11" s="70"/>
      <c r="AB11" s="70"/>
      <c r="AC11" s="70"/>
      <c r="AD11" s="32"/>
      <c r="AE11" s="406" t="s">
        <v>169</v>
      </c>
      <c r="AF11" s="406"/>
      <c r="AG11" s="406"/>
      <c r="AH11" s="406"/>
      <c r="AI11" s="406"/>
      <c r="AJ11" s="406"/>
      <c r="AK11" s="406"/>
      <c r="AL11" s="651"/>
      <c r="AM11" s="651"/>
      <c r="AN11" s="651"/>
      <c r="AO11" s="651"/>
      <c r="AP11" s="651"/>
      <c r="AQ11" s="651"/>
      <c r="AR11" s="651"/>
      <c r="AS11" s="651"/>
      <c r="AT11" s="651"/>
      <c r="AU11" s="69" t="s">
        <v>73</v>
      </c>
      <c r="AV11" s="47"/>
      <c r="AW11" s="197" t="s">
        <v>493</v>
      </c>
    </row>
    <row r="12" spans="1:49" ht="24" customHeight="1">
      <c r="A12" s="46"/>
      <c r="B12" s="633"/>
      <c r="C12" s="634"/>
      <c r="D12" s="634"/>
      <c r="E12" s="634"/>
      <c r="F12" s="634"/>
      <c r="G12" s="635"/>
      <c r="H12" s="641"/>
      <c r="I12" s="642"/>
      <c r="J12" s="642"/>
      <c r="K12" s="642"/>
      <c r="L12" s="642"/>
      <c r="M12" s="642"/>
      <c r="N12" s="642"/>
      <c r="O12" s="642"/>
      <c r="P12" s="642"/>
      <c r="Q12" s="647"/>
      <c r="R12" s="648"/>
      <c r="S12" s="68"/>
      <c r="T12" s="32" t="s">
        <v>163</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633"/>
      <c r="C13" s="634"/>
      <c r="D13" s="634"/>
      <c r="E13" s="634"/>
      <c r="F13" s="634"/>
      <c r="G13" s="635"/>
      <c r="H13" s="641"/>
      <c r="I13" s="642"/>
      <c r="J13" s="642"/>
      <c r="K13" s="642"/>
      <c r="L13" s="642"/>
      <c r="M13" s="642"/>
      <c r="N13" s="642"/>
      <c r="O13" s="642"/>
      <c r="P13" s="642"/>
      <c r="Q13" s="647"/>
      <c r="R13" s="648"/>
      <c r="S13" s="68"/>
      <c r="T13" s="32" t="s">
        <v>164</v>
      </c>
      <c r="U13" s="70"/>
      <c r="V13" s="70"/>
      <c r="W13" s="70"/>
      <c r="X13" s="70"/>
      <c r="Y13" s="70"/>
      <c r="Z13" s="652">
        <v>500000</v>
      </c>
      <c r="AA13" s="652"/>
      <c r="AB13" s="652"/>
      <c r="AC13" s="652"/>
      <c r="AD13" s="652"/>
      <c r="AE13" s="652"/>
      <c r="AF13" s="653" t="s">
        <v>168</v>
      </c>
      <c r="AG13" s="653"/>
      <c r="AH13" s="653"/>
      <c r="AI13" s="653"/>
      <c r="AJ13" s="653"/>
      <c r="AK13" s="653"/>
      <c r="AL13" s="653"/>
      <c r="AM13" s="652">
        <v>10000</v>
      </c>
      <c r="AN13" s="652"/>
      <c r="AO13" s="652"/>
      <c r="AP13" s="652"/>
      <c r="AQ13" s="652"/>
      <c r="AR13" s="652"/>
      <c r="AS13" s="652"/>
      <c r="AT13" s="653" t="s">
        <v>166</v>
      </c>
      <c r="AU13" s="654"/>
      <c r="AV13" s="47"/>
      <c r="AW13" s="2"/>
    </row>
    <row r="14" spans="1:49" ht="24" customHeight="1" thickBot="1">
      <c r="A14" s="46"/>
      <c r="B14" s="636"/>
      <c r="C14" s="637"/>
      <c r="D14" s="637"/>
      <c r="E14" s="637"/>
      <c r="F14" s="637"/>
      <c r="G14" s="638"/>
      <c r="H14" s="643"/>
      <c r="I14" s="644"/>
      <c r="J14" s="644"/>
      <c r="K14" s="644"/>
      <c r="L14" s="644"/>
      <c r="M14" s="644"/>
      <c r="N14" s="644"/>
      <c r="O14" s="644"/>
      <c r="P14" s="644"/>
      <c r="Q14" s="649"/>
      <c r="R14" s="650"/>
      <c r="S14" s="72"/>
      <c r="T14" s="56" t="s">
        <v>165</v>
      </c>
      <c r="U14" s="73"/>
      <c r="V14" s="73"/>
      <c r="W14" s="73"/>
      <c r="X14" s="73"/>
      <c r="Y14" s="73"/>
      <c r="Z14" s="73"/>
      <c r="AA14" s="73"/>
      <c r="AB14" s="73"/>
      <c r="AC14" s="73"/>
      <c r="AD14" s="73"/>
      <c r="AE14" s="73"/>
      <c r="AF14" s="73"/>
      <c r="AG14" s="73"/>
      <c r="AH14" s="73"/>
      <c r="AI14" s="73"/>
      <c r="AJ14" s="73"/>
      <c r="AK14" s="73"/>
      <c r="AL14" s="73"/>
      <c r="AM14" s="622">
        <v>3</v>
      </c>
      <c r="AN14" s="622"/>
      <c r="AO14" s="622"/>
      <c r="AP14" s="622"/>
      <c r="AQ14" s="622"/>
      <c r="AR14" s="622"/>
      <c r="AS14" s="622"/>
      <c r="AT14" s="623" t="s">
        <v>166</v>
      </c>
      <c r="AU14" s="624"/>
      <c r="AV14" s="47"/>
      <c r="AW14" s="2"/>
    </row>
    <row r="15" spans="1:49" ht="27.75" customHeight="1" thickBot="1">
      <c r="A15" s="46"/>
      <c r="B15" s="625" t="s">
        <v>154</v>
      </c>
      <c r="C15" s="626"/>
      <c r="D15" s="626"/>
      <c r="E15" s="626"/>
      <c r="F15" s="626"/>
      <c r="G15" s="627"/>
      <c r="H15" s="628">
        <f>SUM(H5:P14)</f>
        <v>1837610</v>
      </c>
      <c r="I15" s="629"/>
      <c r="J15" s="629"/>
      <c r="K15" s="629"/>
      <c r="L15" s="629"/>
      <c r="M15" s="629"/>
      <c r="N15" s="629"/>
      <c r="O15" s="629"/>
      <c r="P15" s="629"/>
      <c r="Q15" s="630" t="s">
        <v>73</v>
      </c>
      <c r="R15" s="631"/>
      <c r="S15" s="632"/>
      <c r="T15" s="623"/>
      <c r="U15" s="623"/>
      <c r="V15" s="623"/>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624"/>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157</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156</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592" t="s">
        <v>158</v>
      </c>
      <c r="C20" s="345"/>
      <c r="D20" s="345"/>
      <c r="E20" s="345"/>
      <c r="F20" s="346"/>
      <c r="G20" s="366" t="s">
        <v>260</v>
      </c>
      <c r="H20" s="309"/>
      <c r="I20" s="309"/>
      <c r="J20" s="309"/>
      <c r="K20" s="309"/>
      <c r="L20" s="309"/>
      <c r="M20" s="309"/>
      <c r="N20" s="309"/>
      <c r="O20" s="309"/>
      <c r="P20" s="309"/>
      <c r="Q20" s="309"/>
      <c r="R20" s="367"/>
      <c r="S20" s="401" t="s">
        <v>152</v>
      </c>
      <c r="T20" s="370"/>
      <c r="U20" s="370"/>
      <c r="V20" s="370"/>
      <c r="W20" s="370"/>
      <c r="X20" s="370"/>
      <c r="Y20" s="370"/>
      <c r="Z20" s="370"/>
      <c r="AA20" s="370"/>
      <c r="AB20" s="370"/>
      <c r="AC20" s="371"/>
      <c r="AD20" s="344" t="s">
        <v>262</v>
      </c>
      <c r="AE20" s="345"/>
      <c r="AF20" s="345"/>
      <c r="AG20" s="345"/>
      <c r="AH20" s="345"/>
      <c r="AI20" s="345"/>
      <c r="AJ20" s="345"/>
      <c r="AK20" s="345"/>
      <c r="AL20" s="346"/>
      <c r="AM20" s="602" t="s">
        <v>153</v>
      </c>
      <c r="AN20" s="603"/>
      <c r="AO20" s="603"/>
      <c r="AP20" s="603"/>
      <c r="AQ20" s="603"/>
      <c r="AR20" s="603"/>
      <c r="AS20" s="603"/>
      <c r="AT20" s="603"/>
      <c r="AU20" s="604"/>
      <c r="AV20" s="47"/>
      <c r="AW20" s="2"/>
    </row>
    <row r="21" spans="1:49" ht="25.5" customHeight="1">
      <c r="A21" s="46"/>
      <c r="B21" s="593" t="s">
        <v>257</v>
      </c>
      <c r="C21" s="348"/>
      <c r="D21" s="348"/>
      <c r="E21" s="348"/>
      <c r="F21" s="349"/>
      <c r="G21" s="347" t="s">
        <v>258</v>
      </c>
      <c r="H21" s="348"/>
      <c r="I21" s="348"/>
      <c r="J21" s="348"/>
      <c r="K21" s="348"/>
      <c r="L21" s="348"/>
      <c r="M21" s="348"/>
      <c r="N21" s="348"/>
      <c r="O21" s="348"/>
      <c r="P21" s="348"/>
      <c r="Q21" s="348"/>
      <c r="R21" s="349"/>
      <c r="S21" s="594" t="str">
        <f>1p!X17</f>
        <v>阿部一郎</v>
      </c>
      <c r="T21" s="595"/>
      <c r="U21" s="595"/>
      <c r="V21" s="595"/>
      <c r="W21" s="595"/>
      <c r="X21" s="595"/>
      <c r="Y21" s="595"/>
      <c r="Z21" s="595"/>
      <c r="AA21" s="595"/>
      <c r="AB21" s="595"/>
      <c r="AC21" s="596"/>
      <c r="AD21" s="597">
        <v>38779</v>
      </c>
      <c r="AE21" s="598"/>
      <c r="AF21" s="598"/>
      <c r="AG21" s="598"/>
      <c r="AH21" s="598"/>
      <c r="AI21" s="598"/>
      <c r="AJ21" s="598"/>
      <c r="AK21" s="598"/>
      <c r="AL21" s="599"/>
      <c r="AM21" s="588">
        <v>2200000</v>
      </c>
      <c r="AN21" s="589"/>
      <c r="AO21" s="589"/>
      <c r="AP21" s="589"/>
      <c r="AQ21" s="589"/>
      <c r="AR21" s="589"/>
      <c r="AS21" s="589"/>
      <c r="AT21" s="590" t="s">
        <v>73</v>
      </c>
      <c r="AU21" s="591"/>
      <c r="AV21" s="47"/>
      <c r="AW21" s="2"/>
    </row>
    <row r="22" spans="1:49" ht="25.5" customHeight="1">
      <c r="A22" s="46"/>
      <c r="B22" s="621"/>
      <c r="C22" s="359"/>
      <c r="D22" s="359"/>
      <c r="E22" s="359"/>
      <c r="F22" s="468"/>
      <c r="G22" s="358"/>
      <c r="H22" s="359"/>
      <c r="I22" s="359"/>
      <c r="J22" s="359"/>
      <c r="K22" s="359"/>
      <c r="L22" s="359"/>
      <c r="M22" s="359"/>
      <c r="N22" s="359"/>
      <c r="O22" s="359"/>
      <c r="P22" s="359"/>
      <c r="Q22" s="359"/>
      <c r="R22" s="468"/>
      <c r="S22" s="618" t="str">
        <f>1p!X17</f>
        <v>阿部一郎</v>
      </c>
      <c r="T22" s="619"/>
      <c r="U22" s="619"/>
      <c r="V22" s="619"/>
      <c r="W22" s="619"/>
      <c r="X22" s="619"/>
      <c r="Y22" s="619"/>
      <c r="Z22" s="619"/>
      <c r="AA22" s="619"/>
      <c r="AB22" s="619"/>
      <c r="AC22" s="620"/>
      <c r="AD22" s="585"/>
      <c r="AE22" s="586"/>
      <c r="AF22" s="586"/>
      <c r="AG22" s="586"/>
      <c r="AH22" s="586"/>
      <c r="AI22" s="586"/>
      <c r="AJ22" s="586"/>
      <c r="AK22" s="586"/>
      <c r="AL22" s="587"/>
      <c r="AM22" s="610"/>
      <c r="AN22" s="611"/>
      <c r="AO22" s="611"/>
      <c r="AP22" s="611"/>
      <c r="AQ22" s="611"/>
      <c r="AR22" s="611"/>
      <c r="AS22" s="611"/>
      <c r="AT22" s="612" t="s">
        <v>73</v>
      </c>
      <c r="AU22" s="613"/>
      <c r="AV22" s="47"/>
      <c r="AW22" s="2"/>
    </row>
    <row r="23" spans="1:49" ht="25.5" customHeight="1">
      <c r="A23" s="46"/>
      <c r="B23" s="614"/>
      <c r="C23" s="615"/>
      <c r="D23" s="615"/>
      <c r="E23" s="615"/>
      <c r="F23" s="616"/>
      <c r="G23" s="617"/>
      <c r="H23" s="615"/>
      <c r="I23" s="615"/>
      <c r="J23" s="615"/>
      <c r="K23" s="615"/>
      <c r="L23" s="615"/>
      <c r="M23" s="615"/>
      <c r="N23" s="615"/>
      <c r="O23" s="615"/>
      <c r="P23" s="615"/>
      <c r="Q23" s="615"/>
      <c r="R23" s="616"/>
      <c r="S23" s="618" t="str">
        <f>1p!X17</f>
        <v>阿部一郎</v>
      </c>
      <c r="T23" s="619"/>
      <c r="U23" s="619"/>
      <c r="V23" s="619"/>
      <c r="W23" s="619"/>
      <c r="X23" s="619"/>
      <c r="Y23" s="619"/>
      <c r="Z23" s="619"/>
      <c r="AA23" s="619"/>
      <c r="AB23" s="619"/>
      <c r="AC23" s="620"/>
      <c r="AD23" s="585"/>
      <c r="AE23" s="586"/>
      <c r="AF23" s="586"/>
      <c r="AG23" s="586"/>
      <c r="AH23" s="586"/>
      <c r="AI23" s="586"/>
      <c r="AJ23" s="586"/>
      <c r="AK23" s="586"/>
      <c r="AL23" s="587"/>
      <c r="AM23" s="610"/>
      <c r="AN23" s="611"/>
      <c r="AO23" s="611"/>
      <c r="AP23" s="611"/>
      <c r="AQ23" s="611"/>
      <c r="AR23" s="611"/>
      <c r="AS23" s="611"/>
      <c r="AT23" s="612" t="s">
        <v>73</v>
      </c>
      <c r="AU23" s="613"/>
      <c r="AV23" s="47"/>
      <c r="AW23" s="2"/>
    </row>
    <row r="24" spans="1:49" ht="25.5" customHeight="1" thickBot="1">
      <c r="A24" s="46"/>
      <c r="B24" s="580"/>
      <c r="C24" s="289"/>
      <c r="D24" s="289"/>
      <c r="E24" s="289"/>
      <c r="F24" s="581"/>
      <c r="G24" s="288"/>
      <c r="H24" s="289"/>
      <c r="I24" s="289"/>
      <c r="J24" s="289"/>
      <c r="K24" s="289"/>
      <c r="L24" s="289"/>
      <c r="M24" s="289"/>
      <c r="N24" s="289"/>
      <c r="O24" s="289"/>
      <c r="P24" s="289"/>
      <c r="Q24" s="289"/>
      <c r="R24" s="581"/>
      <c r="S24" s="582" t="str">
        <f>1p!X17</f>
        <v>阿部一郎</v>
      </c>
      <c r="T24" s="583"/>
      <c r="U24" s="583"/>
      <c r="V24" s="583"/>
      <c r="W24" s="583"/>
      <c r="X24" s="583"/>
      <c r="Y24" s="583"/>
      <c r="Z24" s="583"/>
      <c r="AA24" s="583"/>
      <c r="AB24" s="583"/>
      <c r="AC24" s="584"/>
      <c r="AD24" s="605"/>
      <c r="AE24" s="606"/>
      <c r="AF24" s="606"/>
      <c r="AG24" s="606"/>
      <c r="AH24" s="606"/>
      <c r="AI24" s="606"/>
      <c r="AJ24" s="606"/>
      <c r="AK24" s="606"/>
      <c r="AL24" s="607"/>
      <c r="AM24" s="571"/>
      <c r="AN24" s="572"/>
      <c r="AO24" s="572"/>
      <c r="AP24" s="572"/>
      <c r="AQ24" s="572"/>
      <c r="AR24" s="572"/>
      <c r="AS24" s="572"/>
      <c r="AT24" s="489" t="s">
        <v>73</v>
      </c>
      <c r="AU24" s="490"/>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573" t="s">
        <v>154</v>
      </c>
      <c r="AE25" s="574"/>
      <c r="AF25" s="574"/>
      <c r="AG25" s="574"/>
      <c r="AH25" s="574"/>
      <c r="AI25" s="574"/>
      <c r="AJ25" s="574"/>
      <c r="AK25" s="574"/>
      <c r="AL25" s="575"/>
      <c r="AM25" s="608">
        <f>SUM(AM21:AS24)</f>
        <v>2200000</v>
      </c>
      <c r="AN25" s="609"/>
      <c r="AO25" s="609"/>
      <c r="AP25" s="609"/>
      <c r="AQ25" s="609"/>
      <c r="AR25" s="609"/>
      <c r="AS25" s="609"/>
      <c r="AT25" s="578" t="s">
        <v>73</v>
      </c>
      <c r="AU25" s="579"/>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155</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592" t="s">
        <v>151</v>
      </c>
      <c r="C28" s="345"/>
      <c r="D28" s="345"/>
      <c r="E28" s="345"/>
      <c r="F28" s="346"/>
      <c r="G28" s="366" t="s">
        <v>261</v>
      </c>
      <c r="H28" s="309"/>
      <c r="I28" s="309"/>
      <c r="J28" s="309"/>
      <c r="K28" s="309"/>
      <c r="L28" s="309"/>
      <c r="M28" s="309"/>
      <c r="N28" s="309"/>
      <c r="O28" s="309"/>
      <c r="P28" s="309"/>
      <c r="Q28" s="309"/>
      <c r="R28" s="367"/>
      <c r="S28" s="401" t="s">
        <v>152</v>
      </c>
      <c r="T28" s="370"/>
      <c r="U28" s="370"/>
      <c r="V28" s="370"/>
      <c r="W28" s="370"/>
      <c r="X28" s="370"/>
      <c r="Y28" s="370"/>
      <c r="Z28" s="370"/>
      <c r="AA28" s="370"/>
      <c r="AB28" s="370"/>
      <c r="AC28" s="371"/>
      <c r="AD28" s="344" t="s">
        <v>263</v>
      </c>
      <c r="AE28" s="600"/>
      <c r="AF28" s="600"/>
      <c r="AG28" s="600"/>
      <c r="AH28" s="600"/>
      <c r="AI28" s="600"/>
      <c r="AJ28" s="600"/>
      <c r="AK28" s="600"/>
      <c r="AL28" s="601"/>
      <c r="AM28" s="602" t="s">
        <v>153</v>
      </c>
      <c r="AN28" s="603"/>
      <c r="AO28" s="603"/>
      <c r="AP28" s="603"/>
      <c r="AQ28" s="603"/>
      <c r="AR28" s="603"/>
      <c r="AS28" s="603"/>
      <c r="AT28" s="603"/>
      <c r="AU28" s="604"/>
      <c r="AV28" s="47"/>
      <c r="AW28" s="2"/>
    </row>
    <row r="29" spans="1:49" ht="25.5" customHeight="1">
      <c r="A29" s="46"/>
      <c r="B29" s="593"/>
      <c r="C29" s="348"/>
      <c r="D29" s="348"/>
      <c r="E29" s="348"/>
      <c r="F29" s="349"/>
      <c r="G29" s="347"/>
      <c r="H29" s="348"/>
      <c r="I29" s="348"/>
      <c r="J29" s="348"/>
      <c r="K29" s="348"/>
      <c r="L29" s="348"/>
      <c r="M29" s="348"/>
      <c r="N29" s="348"/>
      <c r="O29" s="348"/>
      <c r="P29" s="348"/>
      <c r="Q29" s="348"/>
      <c r="R29" s="349"/>
      <c r="S29" s="594" t="str">
        <f>1p!X17</f>
        <v>阿部一郎</v>
      </c>
      <c r="T29" s="595"/>
      <c r="U29" s="595"/>
      <c r="V29" s="595"/>
      <c r="W29" s="595"/>
      <c r="X29" s="595"/>
      <c r="Y29" s="595"/>
      <c r="Z29" s="595"/>
      <c r="AA29" s="595"/>
      <c r="AB29" s="595"/>
      <c r="AC29" s="596"/>
      <c r="AD29" s="597"/>
      <c r="AE29" s="598"/>
      <c r="AF29" s="598"/>
      <c r="AG29" s="598"/>
      <c r="AH29" s="598"/>
      <c r="AI29" s="598"/>
      <c r="AJ29" s="598"/>
      <c r="AK29" s="598"/>
      <c r="AL29" s="599"/>
      <c r="AM29" s="588"/>
      <c r="AN29" s="589"/>
      <c r="AO29" s="589"/>
      <c r="AP29" s="589"/>
      <c r="AQ29" s="589"/>
      <c r="AR29" s="589"/>
      <c r="AS29" s="589"/>
      <c r="AT29" s="590" t="s">
        <v>73</v>
      </c>
      <c r="AU29" s="591"/>
      <c r="AV29" s="47"/>
      <c r="AW29" s="2"/>
    </row>
    <row r="30" spans="1:49" ht="25.5" customHeight="1" thickBot="1">
      <c r="A30" s="46"/>
      <c r="B30" s="580"/>
      <c r="C30" s="289"/>
      <c r="D30" s="289"/>
      <c r="E30" s="289"/>
      <c r="F30" s="581"/>
      <c r="G30" s="288"/>
      <c r="H30" s="289"/>
      <c r="I30" s="289"/>
      <c r="J30" s="289"/>
      <c r="K30" s="289"/>
      <c r="L30" s="289"/>
      <c r="M30" s="289"/>
      <c r="N30" s="289"/>
      <c r="O30" s="289"/>
      <c r="P30" s="289"/>
      <c r="Q30" s="289"/>
      <c r="R30" s="581"/>
      <c r="S30" s="582" t="str">
        <f>1p!X17</f>
        <v>阿部一郎</v>
      </c>
      <c r="T30" s="583"/>
      <c r="U30" s="583"/>
      <c r="V30" s="583"/>
      <c r="W30" s="583"/>
      <c r="X30" s="583"/>
      <c r="Y30" s="583"/>
      <c r="Z30" s="583"/>
      <c r="AA30" s="583"/>
      <c r="AB30" s="583"/>
      <c r="AC30" s="584"/>
      <c r="AD30" s="585"/>
      <c r="AE30" s="586"/>
      <c r="AF30" s="586"/>
      <c r="AG30" s="586"/>
      <c r="AH30" s="586"/>
      <c r="AI30" s="586"/>
      <c r="AJ30" s="586"/>
      <c r="AK30" s="586"/>
      <c r="AL30" s="587"/>
      <c r="AM30" s="571"/>
      <c r="AN30" s="572"/>
      <c r="AO30" s="572"/>
      <c r="AP30" s="572"/>
      <c r="AQ30" s="572"/>
      <c r="AR30" s="572"/>
      <c r="AS30" s="572"/>
      <c r="AT30" s="489" t="s">
        <v>73</v>
      </c>
      <c r="AU30" s="490"/>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573" t="s">
        <v>154</v>
      </c>
      <c r="AE31" s="574"/>
      <c r="AF31" s="574"/>
      <c r="AG31" s="574"/>
      <c r="AH31" s="574"/>
      <c r="AI31" s="574"/>
      <c r="AJ31" s="574"/>
      <c r="AK31" s="574"/>
      <c r="AL31" s="575"/>
      <c r="AM31" s="576">
        <f>SUM(AM29:AS30)</f>
        <v>0</v>
      </c>
      <c r="AN31" s="577"/>
      <c r="AO31" s="577"/>
      <c r="AP31" s="577"/>
      <c r="AQ31" s="577"/>
      <c r="AR31" s="577"/>
      <c r="AS31" s="577"/>
      <c r="AT31" s="578" t="s">
        <v>73</v>
      </c>
      <c r="AU31" s="579"/>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06" t="s">
        <v>176</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B4:G4"/>
    <mergeCell ref="B5:G5"/>
    <mergeCell ref="B6:G6"/>
    <mergeCell ref="B7:G7"/>
    <mergeCell ref="B8:G14"/>
    <mergeCell ref="H4:R4"/>
    <mergeCell ref="H5:P5"/>
    <mergeCell ref="Q6:R6"/>
    <mergeCell ref="Q5:R5"/>
    <mergeCell ref="Q8:R14"/>
    <mergeCell ref="B15:G15"/>
    <mergeCell ref="H6:P6"/>
    <mergeCell ref="H7:P7"/>
    <mergeCell ref="H8:P14"/>
    <mergeCell ref="H15:P15"/>
    <mergeCell ref="AT13:AU13"/>
    <mergeCell ref="AT14:AU14"/>
    <mergeCell ref="Q7:R7"/>
    <mergeCell ref="AE11:AK11"/>
    <mergeCell ref="AM14:AS14"/>
    <mergeCell ref="B28:F28"/>
    <mergeCell ref="B29:F29"/>
    <mergeCell ref="B30:F30"/>
    <mergeCell ref="G28:R28"/>
    <mergeCell ref="G29:R29"/>
    <mergeCell ref="G30:R30"/>
    <mergeCell ref="G23:R23"/>
    <mergeCell ref="G22:R22"/>
    <mergeCell ref="AL8:AT8"/>
    <mergeCell ref="AL9:AT9"/>
    <mergeCell ref="S4:AU4"/>
    <mergeCell ref="S5:AU5"/>
    <mergeCell ref="S15:AU15"/>
    <mergeCell ref="AM13:AS13"/>
    <mergeCell ref="Z13:AE13"/>
    <mergeCell ref="AF13:AL13"/>
    <mergeCell ref="T9:AD9"/>
    <mergeCell ref="T10:AD10"/>
    <mergeCell ref="AE10:AT10"/>
    <mergeCell ref="AL11:AT11"/>
    <mergeCell ref="AE9:AK9"/>
    <mergeCell ref="S20:AC20"/>
    <mergeCell ref="AT21:AU21"/>
    <mergeCell ref="S30:AC30"/>
    <mergeCell ref="AM25:AS25"/>
    <mergeCell ref="AT25:AU25"/>
    <mergeCell ref="S24:AC24"/>
    <mergeCell ref="AM24:AS24"/>
    <mergeCell ref="AT24:AU24"/>
    <mergeCell ref="AD24:AL24"/>
    <mergeCell ref="AD25:AL25"/>
    <mergeCell ref="AT23:AU23"/>
    <mergeCell ref="AD28:AL28"/>
    <mergeCell ref="AM28:AU28"/>
    <mergeCell ref="S29:AC29"/>
    <mergeCell ref="AM22:AS22"/>
    <mergeCell ref="AT22:AU22"/>
    <mergeCell ref="S23:AC23"/>
    <mergeCell ref="AM23:AS23"/>
    <mergeCell ref="S22:AC22"/>
    <mergeCell ref="AD23:AL23"/>
    <mergeCell ref="AD22:AL22"/>
    <mergeCell ref="A1:AV1"/>
    <mergeCell ref="AT30:AU30"/>
    <mergeCell ref="AT29:AU29"/>
    <mergeCell ref="AM29:AS29"/>
    <mergeCell ref="AM30:AS30"/>
    <mergeCell ref="S28:AC28"/>
    <mergeCell ref="B21:F21"/>
    <mergeCell ref="B23:F23"/>
    <mergeCell ref="AD21:AL21"/>
    <mergeCell ref="AD29:AL29"/>
    <mergeCell ref="B24:F24"/>
    <mergeCell ref="G24:R24"/>
    <mergeCell ref="B22:F22"/>
    <mergeCell ref="G21:R21"/>
    <mergeCell ref="B20:F20"/>
    <mergeCell ref="A34:AV34"/>
    <mergeCell ref="AD31:AL31"/>
    <mergeCell ref="AD30:AL30"/>
    <mergeCell ref="AM31:AS31"/>
    <mergeCell ref="AT31:AU31"/>
    <mergeCell ref="S6:AU6"/>
    <mergeCell ref="S7:AU7"/>
    <mergeCell ref="AM21:AS21"/>
    <mergeCell ref="Q15:R15"/>
    <mergeCell ref="G20:R20"/>
    <mergeCell ref="S21:AC21"/>
    <mergeCell ref="AE8:AK8"/>
    <mergeCell ref="T8:AD8"/>
    <mergeCell ref="AD20:AL20"/>
    <mergeCell ref="AM20:AU20"/>
  </mergeCells>
  <conditionalFormatting sqref="S21:AC24 S29:AC30">
    <cfRule type="expression" priority="1" dxfId="28" stopIfTrue="1">
      <formula>LEN(G21)=0</formula>
    </cfRule>
  </conditionalFormatting>
  <dataValidations count="2">
    <dataValidation allowBlank="1" showInputMessage="1" showErrorMessage="1" imeMode="disabled" sqref="H5:P14 AL8:AT8 AL9:AT9 AL11:AT11 Z13:AE13 AM13:AS13 AM14:AS14 AD21:AS24 AD29:AS30"/>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AX126"/>
  <sheetViews>
    <sheetView zoomScalePageLayoutView="0" workbookViewId="0" topLeftCell="A1">
      <selection activeCell="A1" sqref="A1:AW1"/>
    </sheetView>
  </sheetViews>
  <sheetFormatPr defaultColWidth="9.00390625" defaultRowHeight="14.25"/>
  <cols>
    <col min="1" max="49" width="1.625" style="1" customWidth="1"/>
    <col min="50" max="50" width="66.00390625" style="1" customWidth="1"/>
    <col min="51" max="16384" width="9.00390625" style="1" customWidth="1"/>
  </cols>
  <sheetData>
    <row r="1" spans="1:50" ht="26.25" customHeight="1">
      <c r="A1" s="564" t="s">
        <v>187</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6"/>
      <c r="AX1" s="2"/>
    </row>
    <row r="2" spans="1:50" ht="15">
      <c r="A2" s="4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7"/>
      <c r="AX2" s="2"/>
    </row>
    <row r="3" spans="1:50" ht="15">
      <c r="A3" s="4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7"/>
      <c r="AX3" s="2"/>
    </row>
    <row r="4" spans="1:50" ht="15">
      <c r="A4" s="46"/>
      <c r="B4" s="4"/>
      <c r="C4" s="4"/>
      <c r="D4" s="4"/>
      <c r="E4" s="4"/>
      <c r="F4" s="4"/>
      <c r="G4" s="4"/>
      <c r="H4" s="4"/>
      <c r="I4" s="4"/>
      <c r="J4" s="4"/>
      <c r="K4" s="4"/>
      <c r="L4" s="4"/>
      <c r="M4" s="700" t="str">
        <f>1p!C30</f>
        <v>東京都豊島区巣鴨1-12-1 巣鴨マンション201</v>
      </c>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2"/>
      <c r="AW4" s="47"/>
      <c r="AX4" s="2"/>
    </row>
    <row r="5" spans="1:50" ht="15">
      <c r="A5" s="46"/>
      <c r="B5" s="4"/>
      <c r="C5" s="4" t="s">
        <v>178</v>
      </c>
      <c r="F5" s="4"/>
      <c r="G5" s="4"/>
      <c r="H5" s="4"/>
      <c r="I5" s="4"/>
      <c r="J5" s="4"/>
      <c r="K5" s="4"/>
      <c r="L5" s="4"/>
      <c r="M5" s="703"/>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c r="AO5" s="704"/>
      <c r="AP5" s="704"/>
      <c r="AQ5" s="704"/>
      <c r="AR5" s="704"/>
      <c r="AS5" s="704"/>
      <c r="AT5" s="704"/>
      <c r="AU5" s="704"/>
      <c r="AV5" s="705"/>
      <c r="AW5" s="47"/>
      <c r="AX5" s="2"/>
    </row>
    <row r="6" spans="1:50" ht="15">
      <c r="A6" s="46"/>
      <c r="B6" s="4"/>
      <c r="C6" s="4"/>
      <c r="D6" s="4"/>
      <c r="E6" s="4"/>
      <c r="F6" s="4"/>
      <c r="G6" s="4"/>
      <c r="H6" s="4"/>
      <c r="I6" s="4"/>
      <c r="J6" s="4"/>
      <c r="K6" s="4"/>
      <c r="L6" s="4"/>
      <c r="M6" s="706"/>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8"/>
      <c r="AW6" s="47"/>
      <c r="AX6" s="2"/>
    </row>
    <row r="7" spans="1:50" ht="15">
      <c r="A7" s="4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7"/>
      <c r="AX7" s="2"/>
    </row>
    <row r="8" spans="1:50" ht="15">
      <c r="A8" s="46"/>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7"/>
      <c r="AX8" s="2"/>
    </row>
    <row r="9" spans="1:50" ht="15">
      <c r="A9" s="46"/>
      <c r="B9" s="4"/>
      <c r="C9" s="4" t="s">
        <v>179</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7"/>
      <c r="AX9" s="2"/>
    </row>
    <row r="10" spans="1:50" ht="15">
      <c r="A10" s="46"/>
      <c r="B10" s="4"/>
      <c r="C10" s="4"/>
      <c r="D10" s="4"/>
      <c r="E10" s="4"/>
      <c r="F10" s="4"/>
      <c r="G10" s="4"/>
      <c r="H10" s="4"/>
      <c r="I10" s="4"/>
      <c r="J10" s="4"/>
      <c r="K10" s="4"/>
      <c r="L10" s="4"/>
      <c r="M10" s="4"/>
      <c r="N10" s="4"/>
      <c r="O10" s="4"/>
      <c r="P10" s="4"/>
      <c r="Q10" s="4"/>
      <c r="R10" s="4"/>
      <c r="S10" s="4"/>
      <c r="T10" s="4" t="s">
        <v>181</v>
      </c>
      <c r="U10" s="4"/>
      <c r="V10" s="4"/>
      <c r="W10" s="4"/>
      <c r="X10" s="709">
        <v>12</v>
      </c>
      <c r="Y10" s="710"/>
      <c r="Z10" s="710"/>
      <c r="AA10" s="711"/>
      <c r="AB10" s="4"/>
      <c r="AC10" s="4"/>
      <c r="AD10" s="709">
        <v>12</v>
      </c>
      <c r="AE10" s="710"/>
      <c r="AF10" s="710"/>
      <c r="AG10" s="711"/>
      <c r="AH10" s="4"/>
      <c r="AI10" s="4"/>
      <c r="AJ10" s="709">
        <v>12</v>
      </c>
      <c r="AK10" s="710"/>
      <c r="AL10" s="710"/>
      <c r="AM10" s="711"/>
      <c r="AN10" s="4"/>
      <c r="AO10" s="4"/>
      <c r="AP10" s="4"/>
      <c r="AQ10" s="4"/>
      <c r="AR10" s="4"/>
      <c r="AS10" s="4"/>
      <c r="AT10" s="4"/>
      <c r="AU10" s="4"/>
      <c r="AV10" s="4"/>
      <c r="AW10" s="47"/>
      <c r="AX10" s="2"/>
    </row>
    <row r="11" spans="1:50" ht="15">
      <c r="A11" s="46"/>
      <c r="B11" s="4"/>
      <c r="C11" s="4" t="s">
        <v>180</v>
      </c>
      <c r="E11" s="4"/>
      <c r="F11" s="4"/>
      <c r="G11" s="4"/>
      <c r="H11" s="4"/>
      <c r="I11" s="4"/>
      <c r="J11" s="4"/>
      <c r="K11" s="4"/>
      <c r="L11" s="4"/>
      <c r="M11" s="4"/>
      <c r="N11" s="4"/>
      <c r="O11" s="4"/>
      <c r="P11" s="4"/>
      <c r="Q11" s="4"/>
      <c r="R11" s="4"/>
      <c r="S11" s="4"/>
      <c r="T11" s="4"/>
      <c r="U11" s="4"/>
      <c r="V11" s="4"/>
      <c r="W11" s="4"/>
      <c r="X11" s="712"/>
      <c r="Y11" s="713"/>
      <c r="Z11" s="713"/>
      <c r="AA11" s="714"/>
      <c r="AB11" s="4" t="s">
        <v>102</v>
      </c>
      <c r="AC11" s="4"/>
      <c r="AD11" s="712"/>
      <c r="AE11" s="713"/>
      <c r="AF11" s="713"/>
      <c r="AG11" s="714"/>
      <c r="AH11" s="4" t="s">
        <v>103</v>
      </c>
      <c r="AI11" s="4"/>
      <c r="AJ11" s="712"/>
      <c r="AK11" s="713"/>
      <c r="AL11" s="713"/>
      <c r="AM11" s="714"/>
      <c r="AN11" s="4" t="s">
        <v>183</v>
      </c>
      <c r="AO11" s="4"/>
      <c r="AP11" s="4"/>
      <c r="AQ11" s="4"/>
      <c r="AR11" s="4"/>
      <c r="AS11" s="4"/>
      <c r="AT11" s="4"/>
      <c r="AU11" s="4"/>
      <c r="AV11" s="4"/>
      <c r="AW11" s="47"/>
      <c r="AX11" s="2"/>
    </row>
    <row r="12" spans="1:50" ht="15">
      <c r="A12" s="46"/>
      <c r="B12" s="4"/>
      <c r="C12" s="4"/>
      <c r="D12" s="4"/>
      <c r="E12" s="4"/>
      <c r="F12" s="4"/>
      <c r="G12" s="4"/>
      <c r="H12" s="4"/>
      <c r="I12" s="4"/>
      <c r="J12" s="4"/>
      <c r="K12" s="4"/>
      <c r="L12" s="4"/>
      <c r="M12" s="4"/>
      <c r="N12" s="4"/>
      <c r="O12" s="4"/>
      <c r="P12" s="4"/>
      <c r="Q12" s="4"/>
      <c r="R12" s="4"/>
      <c r="S12" s="4"/>
      <c r="T12" s="4" t="s">
        <v>182</v>
      </c>
      <c r="U12" s="4"/>
      <c r="V12" s="4"/>
      <c r="W12" s="4"/>
      <c r="X12" s="715"/>
      <c r="Y12" s="716"/>
      <c r="Z12" s="716"/>
      <c r="AA12" s="717"/>
      <c r="AB12" s="4"/>
      <c r="AC12" s="4"/>
      <c r="AD12" s="715"/>
      <c r="AE12" s="716"/>
      <c r="AF12" s="716"/>
      <c r="AG12" s="717"/>
      <c r="AH12" s="4"/>
      <c r="AI12" s="4"/>
      <c r="AJ12" s="715"/>
      <c r="AK12" s="716"/>
      <c r="AL12" s="716"/>
      <c r="AM12" s="717"/>
      <c r="AN12" s="4"/>
      <c r="AO12" s="4"/>
      <c r="AP12" s="4"/>
      <c r="AQ12" s="4"/>
      <c r="AR12" s="4"/>
      <c r="AS12" s="4"/>
      <c r="AT12" s="4"/>
      <c r="AU12" s="4"/>
      <c r="AV12" s="4"/>
      <c r="AW12" s="47"/>
      <c r="AX12" s="2"/>
    </row>
    <row r="13" spans="1:50" ht="15">
      <c r="A13" s="4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7"/>
      <c r="AX13" s="2"/>
    </row>
    <row r="14" spans="1:50" ht="15">
      <c r="A14" s="4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7"/>
      <c r="AX14" s="2"/>
    </row>
    <row r="15" spans="1:50" ht="15">
      <c r="A15" s="4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7"/>
      <c r="AX15" s="2"/>
    </row>
    <row r="16" spans="1:50" ht="14.25">
      <c r="A16" s="46"/>
      <c r="B16" s="4"/>
      <c r="C16" s="4"/>
      <c r="D16" s="4"/>
      <c r="E16" s="4"/>
      <c r="F16" s="4"/>
      <c r="G16" s="4"/>
      <c r="H16" s="4"/>
      <c r="I16" s="4"/>
      <c r="J16" s="4"/>
      <c r="K16" s="4"/>
      <c r="L16" s="4"/>
      <c r="M16" s="4"/>
      <c r="N16" s="4"/>
      <c r="O16" s="4"/>
      <c r="P16" s="4"/>
      <c r="Q16" s="4"/>
      <c r="R16" s="4"/>
      <c r="S16" s="4"/>
      <c r="T16" s="216" t="s">
        <v>185</v>
      </c>
      <c r="U16" s="216"/>
      <c r="V16" s="216"/>
      <c r="W16" s="216"/>
      <c r="X16" s="216"/>
      <c r="Y16" s="216"/>
      <c r="Z16" s="216"/>
      <c r="AA16" s="216"/>
      <c r="AB16" s="216"/>
      <c r="AC16" s="4"/>
      <c r="AD16" s="4"/>
      <c r="AE16" s="4"/>
      <c r="AF16" s="4"/>
      <c r="AG16" s="4"/>
      <c r="AH16" s="4"/>
      <c r="AI16" s="4"/>
      <c r="AJ16" s="4"/>
      <c r="AK16" s="4"/>
      <c r="AL16" s="4"/>
      <c r="AM16" s="4"/>
      <c r="AN16" s="4"/>
      <c r="AO16" s="4"/>
      <c r="AP16" s="4"/>
      <c r="AQ16" s="4"/>
      <c r="AR16" s="4"/>
      <c r="AS16" s="4"/>
      <c r="AT16" s="4"/>
      <c r="AU16" s="4"/>
      <c r="AV16" s="4"/>
      <c r="AW16" s="47"/>
      <c r="AX16" s="2"/>
    </row>
    <row r="17" spans="1:50" ht="14.25">
      <c r="A17" s="46"/>
      <c r="B17" s="4"/>
      <c r="C17" s="4" t="s">
        <v>184</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7"/>
      <c r="AX17" s="2"/>
    </row>
    <row r="18" spans="1:50" ht="14.25">
      <c r="A18" s="46"/>
      <c r="B18" s="4"/>
      <c r="C18" s="4"/>
      <c r="D18" s="4"/>
      <c r="F18" s="4"/>
      <c r="G18" s="4"/>
      <c r="H18" s="4"/>
      <c r="I18" s="4"/>
      <c r="J18" s="4"/>
      <c r="K18" s="4"/>
      <c r="L18" s="4"/>
      <c r="M18" s="4"/>
      <c r="N18" s="4"/>
      <c r="O18" s="4"/>
      <c r="P18" s="4"/>
      <c r="Q18" s="4"/>
      <c r="R18" s="4"/>
      <c r="S18" s="4"/>
      <c r="T18" s="216" t="s">
        <v>186</v>
      </c>
      <c r="U18" s="216"/>
      <c r="V18" s="216"/>
      <c r="W18" s="216"/>
      <c r="X18" s="216"/>
      <c r="Y18" s="216"/>
      <c r="Z18" s="216"/>
      <c r="AA18" s="216"/>
      <c r="AB18" s="216"/>
      <c r="AC18" s="4"/>
      <c r="AD18" s="4"/>
      <c r="AE18" s="4"/>
      <c r="AF18" s="4"/>
      <c r="AG18" s="4"/>
      <c r="AH18" s="4"/>
      <c r="AI18" s="4"/>
      <c r="AJ18" s="4"/>
      <c r="AK18" s="4"/>
      <c r="AL18" s="4"/>
      <c r="AM18" s="4"/>
      <c r="AN18" s="4"/>
      <c r="AO18" s="4"/>
      <c r="AP18" s="4"/>
      <c r="AQ18" s="4"/>
      <c r="AR18" s="4"/>
      <c r="AS18" s="4"/>
      <c r="AT18" s="4"/>
      <c r="AU18" s="4"/>
      <c r="AV18" s="4"/>
      <c r="AW18" s="47"/>
      <c r="AX18" s="2"/>
    </row>
    <row r="19" spans="1:50" ht="14.25">
      <c r="A19" s="4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7"/>
      <c r="AX19" s="2"/>
    </row>
    <row r="20" spans="1:50" ht="14.25">
      <c r="A20" s="4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7"/>
      <c r="AX20" s="2"/>
    </row>
    <row r="21" spans="1:50" ht="14.25">
      <c r="A21" s="4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7"/>
      <c r="AX21" s="2"/>
    </row>
    <row r="22" spans="1:50" ht="14.25">
      <c r="A22" s="4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7"/>
      <c r="AX22" s="2"/>
    </row>
    <row r="23" spans="1:50" ht="14.25">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8.75">
      <c r="A24" s="491" t="s">
        <v>188</v>
      </c>
      <c r="B24" s="492"/>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3"/>
      <c r="AX24" s="2"/>
    </row>
    <row r="25" spans="1:50" ht="14.25">
      <c r="A25" s="4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7"/>
      <c r="AX25" s="2"/>
    </row>
    <row r="26" spans="1:50" ht="15.75">
      <c r="A26" s="4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53" t="s">
        <v>191</v>
      </c>
      <c r="AI26" s="4"/>
      <c r="AJ26" s="4"/>
      <c r="AK26" s="4"/>
      <c r="AL26" s="4"/>
      <c r="AM26" s="4"/>
      <c r="AN26" s="4"/>
      <c r="AO26" s="4"/>
      <c r="AP26" s="4"/>
      <c r="AQ26" s="4"/>
      <c r="AR26" s="4"/>
      <c r="AS26" s="4"/>
      <c r="AT26" s="4"/>
      <c r="AU26" s="4"/>
      <c r="AV26" s="4"/>
      <c r="AW26" s="47"/>
      <c r="AX26" s="2"/>
    </row>
    <row r="27" spans="1:50" ht="14.25">
      <c r="A27" s="46"/>
      <c r="B27" s="4"/>
      <c r="C27" s="4" t="s">
        <v>189</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7"/>
      <c r="AX27" s="2"/>
    </row>
    <row r="28" spans="1:50" ht="14.25">
      <c r="A28" s="4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7"/>
      <c r="AX28" s="2"/>
    </row>
    <row r="29" spans="1:50" ht="14.25">
      <c r="A29" s="46"/>
      <c r="B29" s="4"/>
      <c r="C29" s="4" t="s">
        <v>190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7"/>
      <c r="AX29" s="2"/>
    </row>
    <row r="30" spans="1:50" ht="15.75">
      <c r="A30" s="4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53" t="s">
        <v>192</v>
      </c>
      <c r="AI30" s="4"/>
      <c r="AJ30" s="4"/>
      <c r="AK30" s="4"/>
      <c r="AL30" s="4"/>
      <c r="AM30" s="4"/>
      <c r="AN30" s="4"/>
      <c r="AO30" s="4"/>
      <c r="AP30" s="4"/>
      <c r="AQ30" s="4"/>
      <c r="AR30" s="4"/>
      <c r="AS30" s="4"/>
      <c r="AT30" s="4"/>
      <c r="AU30" s="4"/>
      <c r="AV30" s="4"/>
      <c r="AW30" s="47"/>
      <c r="AX30" s="2"/>
    </row>
    <row r="31" spans="1:50" ht="14.25">
      <c r="A31" s="4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7"/>
      <c r="AX31" s="2"/>
    </row>
    <row r="32" spans="1:50" ht="14.25">
      <c r="A32" s="4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7"/>
      <c r="AX32" s="2"/>
    </row>
    <row r="33" spans="1:50" ht="14.25">
      <c r="A33" s="4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7"/>
      <c r="AX33" s="2"/>
    </row>
    <row r="34" spans="1:50" ht="14.25">
      <c r="A34" s="4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7"/>
      <c r="AX34" s="2"/>
    </row>
    <row r="35" spans="1:50" ht="14.25">
      <c r="A35" s="4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7"/>
      <c r="AX35" s="2"/>
    </row>
    <row r="36" spans="1:50" ht="18.75">
      <c r="A36" s="491" t="s">
        <v>193</v>
      </c>
      <c r="B36" s="492"/>
      <c r="C36" s="492"/>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3"/>
      <c r="AX36" s="2"/>
    </row>
    <row r="37" spans="1:50" ht="14.25">
      <c r="A37" s="4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7"/>
      <c r="AX37" s="2"/>
    </row>
    <row r="38" spans="1:50" ht="14.25">
      <c r="A38" s="4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7"/>
      <c r="AX38" s="2"/>
    </row>
    <row r="39" spans="1:50" ht="14.25">
      <c r="A39" s="46"/>
      <c r="B39" s="4"/>
      <c r="C39" s="4" t="s">
        <v>194</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7"/>
      <c r="AX39" s="2"/>
    </row>
    <row r="40" spans="1:50" ht="14.25">
      <c r="A40" s="46"/>
      <c r="B40" s="4"/>
      <c r="C40" s="4"/>
      <c r="D40" s="4"/>
      <c r="E40" s="4"/>
      <c r="F40" s="4"/>
      <c r="G40" s="4"/>
      <c r="H40" s="4"/>
      <c r="I40" s="4"/>
      <c r="J40" s="4"/>
      <c r="K40" s="4"/>
      <c r="L40" s="4"/>
      <c r="M40" s="4"/>
      <c r="N40" s="4"/>
      <c r="O40" s="4"/>
      <c r="P40" s="4"/>
      <c r="Q40" s="4"/>
      <c r="R40" s="4"/>
      <c r="S40" s="682" t="s">
        <v>273</v>
      </c>
      <c r="T40" s="683"/>
      <c r="U40" s="683"/>
      <c r="V40" s="683"/>
      <c r="W40" s="683"/>
      <c r="X40" s="683"/>
      <c r="Y40" s="683"/>
      <c r="Z40" s="683"/>
      <c r="AA40" s="683"/>
      <c r="AB40" s="683"/>
      <c r="AC40" s="683"/>
      <c r="AD40" s="683"/>
      <c r="AE40" s="683"/>
      <c r="AF40" s="683"/>
      <c r="AG40" s="684"/>
      <c r="AH40" s="4"/>
      <c r="AI40" s="4"/>
      <c r="AJ40" s="4"/>
      <c r="AK40" s="4"/>
      <c r="AL40" s="4"/>
      <c r="AM40" s="4"/>
      <c r="AN40" s="4"/>
      <c r="AO40" s="4"/>
      <c r="AP40" s="4"/>
      <c r="AQ40" s="4"/>
      <c r="AR40" s="4"/>
      <c r="AS40" s="4"/>
      <c r="AT40" s="4"/>
      <c r="AU40" s="4"/>
      <c r="AV40" s="4"/>
      <c r="AW40" s="47"/>
      <c r="AX40" s="2"/>
    </row>
    <row r="41" spans="1:50" ht="14.25">
      <c r="A41" s="46"/>
      <c r="B41" s="4"/>
      <c r="C41" s="4"/>
      <c r="D41" s="4"/>
      <c r="E41" s="4"/>
      <c r="F41" s="4" t="s">
        <v>195</v>
      </c>
      <c r="G41" s="4"/>
      <c r="H41" s="4"/>
      <c r="I41" s="4"/>
      <c r="J41" s="4"/>
      <c r="K41" s="4"/>
      <c r="L41" s="4"/>
      <c r="M41" s="4"/>
      <c r="N41" s="4"/>
      <c r="O41" s="4"/>
      <c r="P41" s="4"/>
      <c r="Q41" s="4"/>
      <c r="R41" s="4"/>
      <c r="S41" s="685"/>
      <c r="T41" s="686"/>
      <c r="U41" s="686"/>
      <c r="V41" s="686"/>
      <c r="W41" s="686"/>
      <c r="X41" s="686"/>
      <c r="Y41" s="686"/>
      <c r="Z41" s="686"/>
      <c r="AA41" s="686"/>
      <c r="AB41" s="686"/>
      <c r="AC41" s="686"/>
      <c r="AD41" s="686"/>
      <c r="AE41" s="686"/>
      <c r="AF41" s="686"/>
      <c r="AG41" s="687"/>
      <c r="AH41" s="4"/>
      <c r="AI41" s="4" t="s">
        <v>196</v>
      </c>
      <c r="AJ41" s="4"/>
      <c r="AK41" s="4"/>
      <c r="AL41" s="4"/>
      <c r="AM41" s="4"/>
      <c r="AN41" s="4"/>
      <c r="AO41" s="4"/>
      <c r="AP41" s="4"/>
      <c r="AQ41" s="4"/>
      <c r="AR41" s="4"/>
      <c r="AS41" s="4"/>
      <c r="AT41" s="4"/>
      <c r="AU41" s="4"/>
      <c r="AV41" s="4"/>
      <c r="AW41" s="47"/>
      <c r="AX41" s="2"/>
    </row>
    <row r="42" spans="1:50" ht="14.25">
      <c r="A42" s="46"/>
      <c r="B42" s="4"/>
      <c r="C42" s="4"/>
      <c r="D42" s="4"/>
      <c r="E42" s="4"/>
      <c r="F42" s="4"/>
      <c r="G42" s="4"/>
      <c r="H42" s="4"/>
      <c r="I42" s="4"/>
      <c r="J42" s="4"/>
      <c r="K42" s="4"/>
      <c r="L42" s="4"/>
      <c r="M42" s="4"/>
      <c r="N42" s="4"/>
      <c r="O42" s="4"/>
      <c r="P42" s="4"/>
      <c r="Q42" s="4"/>
      <c r="R42" s="4"/>
      <c r="S42" s="688"/>
      <c r="T42" s="689"/>
      <c r="U42" s="689"/>
      <c r="V42" s="689"/>
      <c r="W42" s="689"/>
      <c r="X42" s="689"/>
      <c r="Y42" s="689"/>
      <c r="Z42" s="689"/>
      <c r="AA42" s="689"/>
      <c r="AB42" s="689"/>
      <c r="AC42" s="689"/>
      <c r="AD42" s="689"/>
      <c r="AE42" s="689"/>
      <c r="AF42" s="689"/>
      <c r="AG42" s="690"/>
      <c r="AH42" s="4"/>
      <c r="AI42" s="4"/>
      <c r="AJ42" s="4"/>
      <c r="AK42" s="4"/>
      <c r="AL42" s="4"/>
      <c r="AM42" s="4"/>
      <c r="AN42" s="4"/>
      <c r="AO42" s="4"/>
      <c r="AP42" s="4"/>
      <c r="AQ42" s="4"/>
      <c r="AR42" s="4"/>
      <c r="AS42" s="4"/>
      <c r="AT42" s="4"/>
      <c r="AU42" s="4"/>
      <c r="AV42" s="4"/>
      <c r="AW42" s="47"/>
      <c r="AX42" s="2"/>
    </row>
    <row r="43" spans="1:50" ht="14.25">
      <c r="A43" s="4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7"/>
      <c r="AX43" s="2"/>
    </row>
    <row r="44" spans="1:50" ht="14.25">
      <c r="A44" s="4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7"/>
      <c r="AX44" s="2"/>
    </row>
    <row r="45" spans="1:50" ht="14.25">
      <c r="A45" s="46"/>
      <c r="B45" s="4"/>
      <c r="C45" s="4"/>
      <c r="D45" s="4"/>
      <c r="E45" s="4"/>
      <c r="F45" s="4"/>
      <c r="G45" s="4"/>
      <c r="H45" s="4"/>
      <c r="I45" s="4"/>
      <c r="J45" s="4"/>
      <c r="K45" s="4"/>
      <c r="L45" s="4"/>
      <c r="M45" s="4"/>
      <c r="N45" s="4"/>
      <c r="O45" s="4"/>
      <c r="P45" s="4"/>
      <c r="Q45" s="4"/>
      <c r="R45" s="4"/>
      <c r="S45" s="691"/>
      <c r="T45" s="692"/>
      <c r="U45" s="692"/>
      <c r="V45" s="692"/>
      <c r="W45" s="692"/>
      <c r="X45" s="692"/>
      <c r="Y45" s="692"/>
      <c r="Z45" s="692"/>
      <c r="AA45" s="692"/>
      <c r="AB45" s="692"/>
      <c r="AC45" s="692"/>
      <c r="AD45" s="692"/>
      <c r="AE45" s="692"/>
      <c r="AF45" s="692"/>
      <c r="AG45" s="693"/>
      <c r="AH45" s="4"/>
      <c r="AI45" s="4"/>
      <c r="AJ45" s="4"/>
      <c r="AK45" s="4"/>
      <c r="AL45" s="4"/>
      <c r="AM45" s="4"/>
      <c r="AN45" s="4"/>
      <c r="AO45" s="4"/>
      <c r="AP45" s="4"/>
      <c r="AQ45" s="4"/>
      <c r="AR45" s="4"/>
      <c r="AS45" s="4"/>
      <c r="AT45" s="4"/>
      <c r="AU45" s="4"/>
      <c r="AV45" s="4"/>
      <c r="AW45" s="47"/>
      <c r="AX45" s="2"/>
    </row>
    <row r="46" spans="1:50" ht="14.25">
      <c r="A46" s="46"/>
      <c r="B46" s="4"/>
      <c r="C46" s="4"/>
      <c r="D46" s="4"/>
      <c r="E46" s="4"/>
      <c r="F46" s="216" t="s">
        <v>72</v>
      </c>
      <c r="G46" s="216"/>
      <c r="H46" s="216"/>
      <c r="I46" s="216"/>
      <c r="J46" s="216"/>
      <c r="K46" s="216"/>
      <c r="L46" s="216"/>
      <c r="M46" s="216"/>
      <c r="N46" s="4"/>
      <c r="O46" s="4"/>
      <c r="P46" s="4"/>
      <c r="Q46" s="4"/>
      <c r="R46" s="4"/>
      <c r="S46" s="694"/>
      <c r="T46" s="695"/>
      <c r="U46" s="695"/>
      <c r="V46" s="695"/>
      <c r="W46" s="695"/>
      <c r="X46" s="695"/>
      <c r="Y46" s="695"/>
      <c r="Z46" s="695"/>
      <c r="AA46" s="695"/>
      <c r="AB46" s="695"/>
      <c r="AC46" s="695"/>
      <c r="AD46" s="695"/>
      <c r="AE46" s="695"/>
      <c r="AF46" s="695"/>
      <c r="AG46" s="696"/>
      <c r="AH46" s="4"/>
      <c r="AI46" s="4"/>
      <c r="AJ46" s="4"/>
      <c r="AK46" s="4"/>
      <c r="AL46" s="4"/>
      <c r="AM46" s="4"/>
      <c r="AN46" s="4"/>
      <c r="AO46" s="4"/>
      <c r="AP46" s="4"/>
      <c r="AQ46" s="4"/>
      <c r="AR46" s="4"/>
      <c r="AS46" s="4"/>
      <c r="AT46" s="4"/>
      <c r="AU46" s="4"/>
      <c r="AV46" s="4"/>
      <c r="AW46" s="47"/>
      <c r="AX46" s="2"/>
    </row>
    <row r="47" spans="1:50" ht="14.25">
      <c r="A47" s="46"/>
      <c r="B47" s="4"/>
      <c r="C47" s="4"/>
      <c r="D47" s="4"/>
      <c r="E47" s="4"/>
      <c r="F47" s="4"/>
      <c r="G47" s="4"/>
      <c r="H47" s="4"/>
      <c r="I47" s="4"/>
      <c r="J47" s="4"/>
      <c r="K47" s="4"/>
      <c r="L47" s="4"/>
      <c r="M47" s="4"/>
      <c r="N47" s="4"/>
      <c r="O47" s="4"/>
      <c r="P47" s="4"/>
      <c r="Q47" s="4"/>
      <c r="R47" s="4"/>
      <c r="S47" s="697"/>
      <c r="T47" s="698"/>
      <c r="U47" s="698"/>
      <c r="V47" s="698"/>
      <c r="W47" s="698"/>
      <c r="X47" s="698"/>
      <c r="Y47" s="698"/>
      <c r="Z47" s="698"/>
      <c r="AA47" s="698"/>
      <c r="AB47" s="698"/>
      <c r="AC47" s="698"/>
      <c r="AD47" s="698"/>
      <c r="AE47" s="698"/>
      <c r="AF47" s="698"/>
      <c r="AG47" s="699"/>
      <c r="AH47" s="4"/>
      <c r="AI47" s="4"/>
      <c r="AJ47" s="4"/>
      <c r="AK47" s="4"/>
      <c r="AL47" s="4"/>
      <c r="AM47" s="4"/>
      <c r="AN47" s="4"/>
      <c r="AO47" s="4"/>
      <c r="AP47" s="4"/>
      <c r="AQ47" s="4"/>
      <c r="AR47" s="4"/>
      <c r="AS47" s="4"/>
      <c r="AT47" s="4"/>
      <c r="AU47" s="4"/>
      <c r="AV47" s="4"/>
      <c r="AW47" s="47"/>
      <c r="AX47" s="2"/>
    </row>
    <row r="48" spans="1:50" ht="14.25">
      <c r="A48" s="4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7"/>
      <c r="AX48" s="2"/>
    </row>
    <row r="49" spans="1:50" ht="14.25">
      <c r="A49" s="4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7"/>
      <c r="AX49" s="2"/>
    </row>
    <row r="50" spans="1:50" ht="14.25">
      <c r="A50" s="4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7"/>
      <c r="AX50" s="2"/>
    </row>
    <row r="51" spans="1:50" ht="15" thickBot="1">
      <c r="A51" s="54"/>
      <c r="B51" s="55"/>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7"/>
      <c r="AD51" s="57"/>
      <c r="AE51" s="57"/>
      <c r="AF51" s="57"/>
      <c r="AG51" s="57"/>
      <c r="AH51" s="57"/>
      <c r="AI51" s="57"/>
      <c r="AJ51" s="57"/>
      <c r="AK51" s="57"/>
      <c r="AL51" s="57"/>
      <c r="AM51" s="57"/>
      <c r="AN51" s="57"/>
      <c r="AO51" s="57"/>
      <c r="AP51" s="56"/>
      <c r="AQ51" s="56"/>
      <c r="AR51" s="56"/>
      <c r="AS51" s="56"/>
      <c r="AT51" s="56"/>
      <c r="AU51" s="55"/>
      <c r="AV51" s="55"/>
      <c r="AW51" s="58"/>
      <c r="AX51" s="2"/>
    </row>
    <row r="52" spans="1:50"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06" t="s">
        <v>177</v>
      </c>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
    </row>
    <row r="54" spans="1:50" ht="278.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13">
    <mergeCell ref="T18:AB18"/>
    <mergeCell ref="A24:AW24"/>
    <mergeCell ref="A36:AW36"/>
    <mergeCell ref="S40:AG42"/>
    <mergeCell ref="S45:AG47"/>
    <mergeCell ref="F46:M46"/>
    <mergeCell ref="A1:AW1"/>
    <mergeCell ref="A53:AW53"/>
    <mergeCell ref="M4:AV6"/>
    <mergeCell ref="X10:AA12"/>
    <mergeCell ref="AD10:AG12"/>
    <mergeCell ref="AJ10:AM12"/>
    <mergeCell ref="T16:AB16"/>
  </mergeCells>
  <dataValidations count="2">
    <dataValidation allowBlank="1" showInputMessage="1" showErrorMessage="1" imeMode="disabled" sqref="X10:AA12 AD10:AG12 AJ10:AM12"/>
    <dataValidation allowBlank="1" showInputMessage="1" showErrorMessage="1" imeMode="hiragana" sqref="S40:AG42 S45:AG47"/>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X123"/>
  <sheetViews>
    <sheetView zoomScalePageLayoutView="0" workbookViewId="0" topLeftCell="A1">
      <selection activeCell="A1" sqref="A1:AW1"/>
    </sheetView>
  </sheetViews>
  <sheetFormatPr defaultColWidth="9.00390625" defaultRowHeight="14.25"/>
  <cols>
    <col min="1" max="49" width="1.625" style="1" customWidth="1"/>
    <col min="50" max="50" width="41.625" style="1" customWidth="1"/>
    <col min="51" max="16384" width="9.00390625" style="1" customWidth="1"/>
  </cols>
  <sheetData>
    <row r="1" spans="1:50" ht="26.25" customHeight="1">
      <c r="A1" s="564" t="s">
        <v>197</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6"/>
      <c r="AX1" s="2"/>
    </row>
    <row r="2" spans="1:50" s="27" customFormat="1"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row>
    <row r="3" spans="1:50" s="27" customFormat="1" ht="14.25">
      <c r="A3" s="28"/>
      <c r="B3" s="29"/>
      <c r="C3" s="29" t="s">
        <v>198</v>
      </c>
      <c r="E3" s="29"/>
      <c r="F3" s="29"/>
      <c r="G3" s="29"/>
      <c r="H3" s="29"/>
      <c r="I3" s="29"/>
      <c r="J3" s="29"/>
      <c r="K3" s="29"/>
      <c r="L3" s="29"/>
      <c r="M3" s="29"/>
      <c r="N3" s="29"/>
      <c r="O3" s="29"/>
      <c r="P3" s="29"/>
      <c r="Q3" s="29"/>
      <c r="R3" s="718" t="s">
        <v>212</v>
      </c>
      <c r="S3" s="718"/>
      <c r="T3" s="718" t="s">
        <v>199</v>
      </c>
      <c r="U3" s="718"/>
      <c r="V3" s="718"/>
      <c r="W3" s="718"/>
      <c r="X3" s="718"/>
      <c r="Y3" s="718" t="s">
        <v>213</v>
      </c>
      <c r="Z3" s="718"/>
      <c r="AA3" s="718" t="s">
        <v>214</v>
      </c>
      <c r="AB3" s="718"/>
      <c r="AC3" s="718"/>
      <c r="AD3" s="718"/>
      <c r="AE3" s="718" t="s">
        <v>215</v>
      </c>
      <c r="AF3" s="718"/>
      <c r="AJ3" s="29"/>
      <c r="AK3" s="29"/>
      <c r="AL3" s="29"/>
      <c r="AM3" s="29"/>
      <c r="AN3" s="29"/>
      <c r="AO3" s="29"/>
      <c r="AP3" s="29"/>
      <c r="AQ3" s="29"/>
      <c r="AR3" s="29"/>
      <c r="AS3" s="29"/>
      <c r="AT3" s="29"/>
      <c r="AU3" s="29"/>
      <c r="AV3" s="29"/>
      <c r="AW3" s="30"/>
      <c r="AX3" s="26"/>
    </row>
    <row r="4" spans="1:50" s="27" customFormat="1"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row>
    <row r="5" spans="1:50" s="27" customFormat="1" ht="14.25">
      <c r="A5" s="28"/>
      <c r="B5" s="29"/>
      <c r="C5" s="29"/>
      <c r="D5" s="29"/>
      <c r="E5" s="29"/>
      <c r="F5" s="29"/>
      <c r="G5" s="29"/>
      <c r="H5" s="29"/>
      <c r="I5" s="29"/>
      <c r="J5" s="29"/>
      <c r="K5" s="29"/>
      <c r="L5" s="29"/>
      <c r="M5" s="29"/>
      <c r="N5" s="29"/>
      <c r="O5" s="29"/>
      <c r="P5" s="29"/>
      <c r="Q5" s="29"/>
      <c r="R5" s="29"/>
      <c r="S5" s="29"/>
      <c r="AI5" s="29"/>
      <c r="AJ5" s="29"/>
      <c r="AK5" s="29"/>
      <c r="AL5" s="29"/>
      <c r="AM5" s="29"/>
      <c r="AN5" s="29"/>
      <c r="AO5" s="29"/>
      <c r="AP5" s="29"/>
      <c r="AQ5" s="29"/>
      <c r="AR5" s="29"/>
      <c r="AS5" s="29"/>
      <c r="AT5" s="29"/>
      <c r="AU5" s="29"/>
      <c r="AV5" s="29"/>
      <c r="AW5" s="30"/>
      <c r="AX5" s="26"/>
    </row>
    <row r="6" spans="1:50" ht="20.25">
      <c r="A6" s="491" t="s">
        <v>200</v>
      </c>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3"/>
      <c r="AX6" s="2"/>
    </row>
    <row r="7" spans="1:50" ht="15">
      <c r="A7" s="28"/>
      <c r="B7" s="29"/>
      <c r="C7" s="29"/>
      <c r="D7" s="29"/>
      <c r="E7" s="29"/>
      <c r="F7" s="29"/>
      <c r="G7" s="29"/>
      <c r="H7" s="29"/>
      <c r="I7" s="29"/>
      <c r="J7" s="29"/>
      <c r="K7" s="733"/>
      <c r="L7" s="734"/>
      <c r="M7" s="734"/>
      <c r="N7" s="734"/>
      <c r="O7" s="734"/>
      <c r="P7" s="734"/>
      <c r="Q7" s="734"/>
      <c r="R7" s="734"/>
      <c r="S7" s="734"/>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5"/>
      <c r="AW7" s="30"/>
      <c r="AX7" s="2"/>
    </row>
    <row r="8" spans="1:50" ht="15">
      <c r="A8" s="28"/>
      <c r="B8" s="29"/>
      <c r="C8" s="29" t="s">
        <v>203</v>
      </c>
      <c r="D8" s="27"/>
      <c r="E8" s="27"/>
      <c r="F8" s="29"/>
      <c r="G8" s="29"/>
      <c r="H8" s="29"/>
      <c r="I8" s="29"/>
      <c r="J8" s="29"/>
      <c r="K8" s="736"/>
      <c r="L8" s="737"/>
      <c r="M8" s="737"/>
      <c r="N8" s="737"/>
      <c r="O8" s="737"/>
      <c r="P8" s="737"/>
      <c r="Q8" s="737"/>
      <c r="R8" s="737"/>
      <c r="S8" s="737"/>
      <c r="T8" s="737"/>
      <c r="U8" s="737"/>
      <c r="V8" s="737"/>
      <c r="W8" s="737"/>
      <c r="X8" s="737"/>
      <c r="Y8" s="737"/>
      <c r="Z8" s="737"/>
      <c r="AA8" s="737"/>
      <c r="AB8" s="737"/>
      <c r="AC8" s="737"/>
      <c r="AD8" s="737"/>
      <c r="AE8" s="737"/>
      <c r="AF8" s="737"/>
      <c r="AG8" s="737"/>
      <c r="AH8" s="737"/>
      <c r="AI8" s="737"/>
      <c r="AJ8" s="737"/>
      <c r="AK8" s="737"/>
      <c r="AL8" s="737"/>
      <c r="AM8" s="737"/>
      <c r="AN8" s="737"/>
      <c r="AO8" s="737"/>
      <c r="AP8" s="737"/>
      <c r="AQ8" s="737"/>
      <c r="AR8" s="737"/>
      <c r="AS8" s="737"/>
      <c r="AT8" s="738"/>
      <c r="AW8" s="30"/>
      <c r="AX8" s="2"/>
    </row>
    <row r="9" spans="1:50" ht="15">
      <c r="A9" s="28"/>
      <c r="B9" s="29"/>
      <c r="C9" s="29"/>
      <c r="D9" s="29"/>
      <c r="E9" s="29"/>
      <c r="F9" s="29"/>
      <c r="G9" s="29"/>
      <c r="H9" s="29"/>
      <c r="I9" s="29"/>
      <c r="J9" s="29"/>
      <c r="K9" s="739"/>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1"/>
      <c r="AW9" s="30"/>
      <c r="AX9" s="2"/>
    </row>
    <row r="10" spans="1:50" ht="1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S10" s="29"/>
      <c r="AT10" s="29"/>
      <c r="AU10" s="29"/>
      <c r="AV10" s="29"/>
      <c r="AW10" s="30"/>
      <c r="AX10" s="2"/>
    </row>
    <row r="11" spans="1:50" ht="15">
      <c r="A11" s="28"/>
      <c r="B11" s="29"/>
      <c r="C11" s="29" t="s">
        <v>201</v>
      </c>
      <c r="D11" s="27"/>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S11" s="29"/>
      <c r="AT11" s="29"/>
      <c r="AU11" s="29"/>
      <c r="AV11" s="29"/>
      <c r="AW11" s="30"/>
      <c r="AX11" s="2"/>
    </row>
    <row r="12" spans="1:50" ht="15">
      <c r="A12" s="28"/>
      <c r="B12" s="29"/>
      <c r="C12" s="29"/>
      <c r="D12" s="29"/>
      <c r="E12" s="29"/>
      <c r="F12" s="29"/>
      <c r="G12" s="29"/>
      <c r="H12" s="29"/>
      <c r="I12" s="29"/>
      <c r="J12" s="29"/>
      <c r="K12" s="29"/>
      <c r="L12" s="29"/>
      <c r="M12" s="29"/>
      <c r="N12" s="29"/>
      <c r="O12" s="29"/>
      <c r="P12" s="29"/>
      <c r="AD12" s="29"/>
      <c r="AE12" s="29"/>
      <c r="AF12" s="29"/>
      <c r="AG12" s="29"/>
      <c r="AH12" s="29"/>
      <c r="AS12" s="29"/>
      <c r="AT12" s="29"/>
      <c r="AU12" s="29"/>
      <c r="AV12" s="29"/>
      <c r="AW12" s="30"/>
      <c r="AX12" s="2"/>
    </row>
    <row r="13" spans="1:50" ht="15">
      <c r="A13" s="28"/>
      <c r="B13" s="29"/>
      <c r="C13" s="29"/>
      <c r="D13" s="29" t="s">
        <v>202</v>
      </c>
      <c r="E13" s="27"/>
      <c r="F13" s="27"/>
      <c r="G13" s="29"/>
      <c r="H13" s="29"/>
      <c r="I13" s="29"/>
      <c r="J13" s="29"/>
      <c r="K13" s="29"/>
      <c r="L13" s="29"/>
      <c r="M13" s="29"/>
      <c r="N13" s="29"/>
      <c r="O13" s="29" t="s">
        <v>216</v>
      </c>
      <c r="P13" s="29"/>
      <c r="Q13" s="27"/>
      <c r="R13" s="27"/>
      <c r="S13" s="27"/>
      <c r="T13" s="29"/>
      <c r="U13" s="730">
        <v>2000</v>
      </c>
      <c r="V13" s="730"/>
      <c r="W13" s="730"/>
      <c r="X13" s="730"/>
      <c r="Y13" s="730"/>
      <c r="Z13" s="730"/>
      <c r="AA13" s="29" t="s">
        <v>217</v>
      </c>
      <c r="AD13" s="27"/>
      <c r="AE13" s="27"/>
      <c r="AF13" s="29"/>
      <c r="AG13" s="27"/>
      <c r="AH13" s="29"/>
      <c r="AR13" s="29"/>
      <c r="AS13" s="29"/>
      <c r="AT13" s="29"/>
      <c r="AU13" s="29"/>
      <c r="AV13" s="29"/>
      <c r="AW13" s="30"/>
      <c r="AX13" s="2"/>
    </row>
    <row r="14" spans="1:50" ht="15">
      <c r="A14" s="28"/>
      <c r="B14" s="29"/>
      <c r="C14" s="29"/>
      <c r="D14" s="29"/>
      <c r="E14" s="29"/>
      <c r="F14" s="27"/>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H14" s="721">
        <f>N15*Z15</f>
        <v>0</v>
      </c>
      <c r="AI14" s="722"/>
      <c r="AJ14" s="722"/>
      <c r="AK14" s="722"/>
      <c r="AL14" s="722"/>
      <c r="AM14" s="722"/>
      <c r="AN14" s="723"/>
      <c r="AO14" s="29"/>
      <c r="AQ14" s="29"/>
      <c r="AR14" s="29"/>
      <c r="AS14" s="29"/>
      <c r="AT14" s="29"/>
      <c r="AU14" s="29"/>
      <c r="AV14" s="29"/>
      <c r="AW14" s="30"/>
      <c r="AX14" s="2"/>
    </row>
    <row r="15" spans="1:50" ht="15">
      <c r="A15" s="28"/>
      <c r="B15" s="29"/>
      <c r="C15" s="29"/>
      <c r="D15" s="29" t="s">
        <v>21</v>
      </c>
      <c r="E15" s="27"/>
      <c r="F15" s="27"/>
      <c r="G15" s="29"/>
      <c r="H15" s="29"/>
      <c r="J15" s="29" t="s">
        <v>207</v>
      </c>
      <c r="K15" s="29"/>
      <c r="L15" s="27"/>
      <c r="M15" s="29"/>
      <c r="N15" s="720"/>
      <c r="O15" s="720"/>
      <c r="P15" s="720"/>
      <c r="Q15" s="720"/>
      <c r="R15" s="29" t="s">
        <v>206</v>
      </c>
      <c r="S15" s="27"/>
      <c r="T15" s="27"/>
      <c r="U15" s="29"/>
      <c r="V15" s="29"/>
      <c r="W15" s="29"/>
      <c r="X15" s="29"/>
      <c r="Z15" s="719"/>
      <c r="AA15" s="719"/>
      <c r="AB15" s="719"/>
      <c r="AC15" s="719"/>
      <c r="AD15" s="29" t="s">
        <v>218</v>
      </c>
      <c r="AH15" s="724"/>
      <c r="AI15" s="725"/>
      <c r="AJ15" s="725"/>
      <c r="AK15" s="725"/>
      <c r="AL15" s="725"/>
      <c r="AM15" s="725"/>
      <c r="AN15" s="726"/>
      <c r="AO15" s="29" t="s">
        <v>219</v>
      </c>
      <c r="AQ15" s="29"/>
      <c r="AR15" s="29"/>
      <c r="AS15" s="29"/>
      <c r="AT15" s="29"/>
      <c r="AU15" s="29"/>
      <c r="AV15" s="29"/>
      <c r="AW15" s="30"/>
      <c r="AX15" s="2"/>
    </row>
    <row r="16" spans="1:50" ht="15">
      <c r="A16" s="28"/>
      <c r="B16" s="29"/>
      <c r="C16" s="29"/>
      <c r="D16" s="29"/>
      <c r="E16" s="29"/>
      <c r="F16" s="29"/>
      <c r="G16" s="29"/>
      <c r="H16" s="29"/>
      <c r="AH16" s="727"/>
      <c r="AI16" s="728"/>
      <c r="AJ16" s="728"/>
      <c r="AK16" s="728"/>
      <c r="AL16" s="728"/>
      <c r="AM16" s="728"/>
      <c r="AN16" s="729"/>
      <c r="AO16" s="29"/>
      <c r="AQ16" s="29"/>
      <c r="AR16" s="29"/>
      <c r="AS16" s="29"/>
      <c r="AT16" s="29"/>
      <c r="AU16" s="29"/>
      <c r="AV16" s="29"/>
      <c r="AW16" s="30"/>
      <c r="AX16" s="2"/>
    </row>
    <row r="17" spans="1:50" ht="15">
      <c r="A17" s="28"/>
      <c r="B17" s="29"/>
      <c r="C17" s="29"/>
      <c r="D17" s="29"/>
      <c r="E17" s="29"/>
      <c r="F17" s="29"/>
      <c r="G17" s="29"/>
      <c r="H17" s="29"/>
      <c r="AF17" s="40"/>
      <c r="AG17" s="40"/>
      <c r="AH17" s="40"/>
      <c r="AI17" s="40"/>
      <c r="AJ17" s="40"/>
      <c r="AK17" s="40"/>
      <c r="AL17" s="40"/>
      <c r="AM17" s="29"/>
      <c r="AQ17" s="29"/>
      <c r="AR17" s="29"/>
      <c r="AS17" s="29"/>
      <c r="AT17" s="29"/>
      <c r="AU17" s="29"/>
      <c r="AV17" s="29"/>
      <c r="AW17" s="30"/>
      <c r="AX17" s="2"/>
    </row>
    <row r="18" spans="1:50" ht="15">
      <c r="A18" s="28"/>
      <c r="B18" s="29"/>
      <c r="C18" s="29"/>
      <c r="D18" s="29"/>
      <c r="E18" s="29"/>
      <c r="F18" s="29"/>
      <c r="G18" s="29"/>
      <c r="H18" s="29"/>
      <c r="I18" s="29"/>
      <c r="J18" s="29"/>
      <c r="K18" s="29"/>
      <c r="L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
    </row>
    <row r="19" spans="1:50" ht="1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t="s">
        <v>204</v>
      </c>
      <c r="AN19" s="27"/>
      <c r="AO19" s="27"/>
      <c r="AP19" s="29"/>
      <c r="AQ19" s="29"/>
      <c r="AR19" s="29"/>
      <c r="AS19" s="29"/>
      <c r="AT19" s="29"/>
      <c r="AU19" s="29"/>
      <c r="AV19" s="29"/>
      <c r="AW19" s="30"/>
      <c r="AX19" s="2"/>
    </row>
    <row r="20" spans="1:50" ht="15">
      <c r="A20" s="28"/>
      <c r="B20" s="29"/>
      <c r="C20" s="29"/>
      <c r="D20" s="29"/>
      <c r="E20" s="29"/>
      <c r="F20" s="29"/>
      <c r="G20" s="29"/>
      <c r="H20" s="29"/>
      <c r="I20" s="29"/>
      <c r="J20" s="29" t="s">
        <v>208</v>
      </c>
      <c r="K20" s="27"/>
      <c r="L20" s="29"/>
      <c r="M20" s="29"/>
      <c r="N20" s="29"/>
      <c r="O20" s="29"/>
      <c r="P20" s="29"/>
      <c r="Q20" s="29"/>
      <c r="R20" s="29"/>
      <c r="S20" s="732">
        <v>25</v>
      </c>
      <c r="T20" s="732"/>
      <c r="U20" s="732"/>
      <c r="V20" s="732"/>
      <c r="W20" s="29" t="s">
        <v>220</v>
      </c>
      <c r="X20" s="29"/>
      <c r="Y20" s="29"/>
      <c r="Z20" s="29"/>
      <c r="AB20" s="27"/>
      <c r="AC20" s="27"/>
      <c r="AD20" s="496" t="s">
        <v>210</v>
      </c>
      <c r="AE20" s="496"/>
      <c r="AF20" s="496"/>
      <c r="AG20" s="496"/>
      <c r="AH20" s="496"/>
      <c r="AI20" s="496"/>
      <c r="AJ20" s="496"/>
      <c r="AK20" s="29"/>
      <c r="AL20" s="29"/>
      <c r="AM20" s="29"/>
      <c r="AN20" s="29"/>
      <c r="AO20" s="29"/>
      <c r="AP20" s="29"/>
      <c r="AQ20" s="29"/>
      <c r="AR20" s="29"/>
      <c r="AS20" s="29"/>
      <c r="AT20" s="29"/>
      <c r="AU20" s="29"/>
      <c r="AV20" s="29"/>
      <c r="AW20" s="30"/>
      <c r="AX20" s="2"/>
    </row>
    <row r="21" spans="1:50" ht="15">
      <c r="A21" s="28"/>
      <c r="B21" s="29"/>
      <c r="C21" s="29"/>
      <c r="D21" s="29"/>
      <c r="E21" s="29"/>
      <c r="F21" s="29"/>
      <c r="G21" s="29"/>
      <c r="H21" s="29"/>
      <c r="I21" s="29"/>
      <c r="J21" s="29"/>
      <c r="K21" s="29"/>
      <c r="L21" s="29"/>
      <c r="M21" s="29"/>
      <c r="N21" s="29"/>
      <c r="O21" s="29"/>
      <c r="P21" s="29"/>
      <c r="Q21" s="29"/>
      <c r="R21" s="29"/>
      <c r="S21" s="29"/>
      <c r="T21" s="29"/>
      <c r="U21" s="29"/>
      <c r="V21" s="29"/>
      <c r="W21" s="29"/>
      <c r="X21" s="27"/>
      <c r="Y21" s="29"/>
      <c r="Z21" s="29"/>
      <c r="AA21" s="29"/>
      <c r="AB21" s="29"/>
      <c r="AC21" s="29"/>
      <c r="AD21" s="496" t="s">
        <v>211</v>
      </c>
      <c r="AE21" s="496"/>
      <c r="AF21" s="496"/>
      <c r="AG21" s="496"/>
      <c r="AH21" s="496"/>
      <c r="AI21" s="496"/>
      <c r="AJ21" s="496"/>
      <c r="AK21" s="29"/>
      <c r="AL21" s="29"/>
      <c r="AM21" s="29" t="s">
        <v>205</v>
      </c>
      <c r="AN21" s="29"/>
      <c r="AO21" s="29"/>
      <c r="AP21" s="29"/>
      <c r="AQ21" s="29"/>
      <c r="AR21" s="29"/>
      <c r="AS21" s="29"/>
      <c r="AT21" s="29"/>
      <c r="AU21" s="29"/>
      <c r="AV21" s="29"/>
      <c r="AW21" s="30"/>
      <c r="AX21" s="2"/>
    </row>
    <row r="22" spans="1:50" ht="15">
      <c r="A22" s="28"/>
      <c r="B22" s="29"/>
      <c r="C22" s="27"/>
      <c r="D22" s="29"/>
      <c r="E22" s="29"/>
      <c r="F22" s="29"/>
      <c r="G22" s="29"/>
      <c r="H22" s="29"/>
      <c r="I22" s="29"/>
      <c r="J22" s="29"/>
      <c r="K22" s="29"/>
      <c r="L22" s="742" t="s">
        <v>298</v>
      </c>
      <c r="M22" s="743"/>
      <c r="N22" s="743"/>
      <c r="O22" s="743"/>
      <c r="P22" s="743"/>
      <c r="Q22" s="743"/>
      <c r="R22" s="744"/>
      <c r="S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
    </row>
    <row r="23" spans="1:50" ht="15">
      <c r="A23" s="28"/>
      <c r="B23" s="29"/>
      <c r="C23" s="29"/>
      <c r="D23" s="29" t="s">
        <v>209</v>
      </c>
      <c r="E23" s="27"/>
      <c r="F23" s="29"/>
      <c r="G23" s="29"/>
      <c r="H23" s="29"/>
      <c r="I23" s="29"/>
      <c r="J23" s="29"/>
      <c r="K23" s="29"/>
      <c r="L23" s="745"/>
      <c r="M23" s="746"/>
      <c r="N23" s="746"/>
      <c r="O23" s="746"/>
      <c r="P23" s="746"/>
      <c r="Q23" s="746"/>
      <c r="R23" s="747"/>
      <c r="S23" s="29"/>
      <c r="T23" s="29"/>
      <c r="U23" s="29"/>
      <c r="V23" s="29"/>
      <c r="W23" s="29"/>
      <c r="X23" s="29"/>
      <c r="Y23" s="29"/>
      <c r="Z23" s="29"/>
      <c r="AA23" s="29"/>
      <c r="AB23" s="29"/>
      <c r="AC23" s="29"/>
      <c r="AD23" s="29"/>
      <c r="AE23" s="29"/>
      <c r="AF23" s="29"/>
      <c r="AG23" s="29"/>
      <c r="AH23" s="29"/>
      <c r="AI23" s="29" t="s">
        <v>221</v>
      </c>
      <c r="AJ23" s="29"/>
      <c r="AK23" s="29"/>
      <c r="AL23" s="29"/>
      <c r="AM23" s="29"/>
      <c r="AN23" s="29"/>
      <c r="AO23" s="29"/>
      <c r="AP23" s="29"/>
      <c r="AQ23" s="29"/>
      <c r="AR23" s="29"/>
      <c r="AS23" s="29"/>
      <c r="AT23" s="29"/>
      <c r="AU23" s="29"/>
      <c r="AV23" s="29"/>
      <c r="AW23" s="30"/>
      <c r="AX23" s="2"/>
    </row>
    <row r="24" spans="1:50" ht="15">
      <c r="A24" s="28"/>
      <c r="B24" s="29"/>
      <c r="C24" s="29"/>
      <c r="E24" s="29"/>
      <c r="F24" s="29"/>
      <c r="G24" s="29"/>
      <c r="H24" s="29"/>
      <c r="I24" s="29"/>
      <c r="J24" s="29"/>
      <c r="K24" s="29"/>
      <c r="L24" s="29"/>
      <c r="M24" s="29"/>
      <c r="N24" s="29"/>
      <c r="O24" s="29"/>
      <c r="P24" s="29"/>
      <c r="Q24" s="29"/>
      <c r="R24" s="29"/>
      <c r="S24" s="29"/>
      <c r="T24" s="29"/>
      <c r="U24" s="29"/>
      <c r="V24" s="29"/>
      <c r="W24" s="29"/>
      <c r="X24" s="29"/>
      <c r="Y24" s="29"/>
      <c r="Z24" s="29" t="s">
        <v>223</v>
      </c>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
    </row>
    <row r="25" spans="1:50" ht="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t="s">
        <v>222</v>
      </c>
      <c r="AJ25" s="29"/>
      <c r="AK25" s="29"/>
      <c r="AL25" s="29"/>
      <c r="AM25" s="29"/>
      <c r="AN25" s="29"/>
      <c r="AO25" s="29"/>
      <c r="AP25" s="29"/>
      <c r="AQ25" s="29"/>
      <c r="AR25" s="29"/>
      <c r="AS25" s="29"/>
      <c r="AT25" s="29"/>
      <c r="AU25" s="29"/>
      <c r="AV25" s="29"/>
      <c r="AW25" s="30"/>
      <c r="AX25" s="2"/>
    </row>
    <row r="26" spans="1:50" ht="15">
      <c r="A26" s="28"/>
      <c r="B26" s="29"/>
      <c r="C26" s="29"/>
      <c r="D26" s="29"/>
      <c r="E26" s="29"/>
      <c r="F26" s="29"/>
      <c r="G26" s="29"/>
      <c r="H26" s="29"/>
      <c r="I26" s="29"/>
      <c r="J26" s="29" t="s">
        <v>227</v>
      </c>
      <c r="K26" s="29"/>
      <c r="L26" s="29"/>
      <c r="M26" s="29"/>
      <c r="N26" s="29"/>
      <c r="O26" s="29"/>
      <c r="P26" s="29"/>
      <c r="Q26" s="29"/>
      <c r="R26" s="29"/>
      <c r="S26" s="732"/>
      <c r="T26" s="732"/>
      <c r="U26" s="732"/>
      <c r="V26" s="732"/>
      <c r="W26" s="29" t="s">
        <v>220</v>
      </c>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30"/>
      <c r="AX26" s="2"/>
    </row>
    <row r="27" spans="1:50" ht="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t="s">
        <v>224</v>
      </c>
      <c r="AA27" s="29"/>
      <c r="AB27" s="29"/>
      <c r="AC27" s="29"/>
      <c r="AD27" s="29"/>
      <c r="AE27" s="29"/>
      <c r="AF27" s="29"/>
      <c r="AG27" s="29"/>
      <c r="AH27" s="29"/>
      <c r="AI27" s="29"/>
      <c r="AJ27" s="29"/>
      <c r="AK27" s="29"/>
      <c r="AL27" s="29"/>
      <c r="AM27" s="29"/>
      <c r="AN27" s="29"/>
      <c r="AO27" s="29" t="s">
        <v>204</v>
      </c>
      <c r="AP27" s="29"/>
      <c r="AQ27" s="29"/>
      <c r="AR27" s="29"/>
      <c r="AS27" s="29"/>
      <c r="AT27" s="29"/>
      <c r="AU27" s="29"/>
      <c r="AV27" s="29"/>
      <c r="AW27" s="30"/>
      <c r="AX27" s="2"/>
    </row>
    <row r="28" spans="1:50" ht="1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t="s">
        <v>225</v>
      </c>
      <c r="AA28" s="731"/>
      <c r="AB28" s="731"/>
      <c r="AC28" s="731"/>
      <c r="AD28" s="29" t="s">
        <v>226</v>
      </c>
      <c r="AE28" s="29"/>
      <c r="AF28" s="29"/>
      <c r="AG28" s="29"/>
      <c r="AH28" s="29"/>
      <c r="AI28" s="29"/>
      <c r="AJ28" s="29"/>
      <c r="AK28" s="29"/>
      <c r="AL28" s="29"/>
      <c r="AM28" s="29"/>
      <c r="AN28" s="29"/>
      <c r="AO28" s="29"/>
      <c r="AP28" s="29"/>
      <c r="AQ28" s="29"/>
      <c r="AR28" s="29"/>
      <c r="AS28" s="29"/>
      <c r="AT28" s="29"/>
      <c r="AU28" s="29"/>
      <c r="AV28" s="29"/>
      <c r="AW28" s="30"/>
      <c r="AX28" s="2"/>
    </row>
    <row r="29" spans="1:50" ht="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t="s">
        <v>211</v>
      </c>
      <c r="AA29" s="29"/>
      <c r="AB29" s="29"/>
      <c r="AC29" s="29"/>
      <c r="AD29" s="29"/>
      <c r="AE29" s="29"/>
      <c r="AF29" s="29"/>
      <c r="AG29" s="29"/>
      <c r="AH29" s="29"/>
      <c r="AI29" s="29"/>
      <c r="AJ29" s="29"/>
      <c r="AK29" s="29"/>
      <c r="AL29" s="29"/>
      <c r="AM29" s="29"/>
      <c r="AN29" s="29"/>
      <c r="AO29" s="29" t="s">
        <v>205</v>
      </c>
      <c r="AP29" s="29"/>
      <c r="AQ29" s="29"/>
      <c r="AR29" s="29"/>
      <c r="AS29" s="29"/>
      <c r="AT29" s="29"/>
      <c r="AU29" s="29"/>
      <c r="AV29" s="29"/>
      <c r="AW29" s="30"/>
      <c r="AX29" s="2"/>
    </row>
    <row r="30" spans="1:50" ht="1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
    </row>
    <row r="31" spans="1:50" ht="1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
    </row>
    <row r="32" spans="1:50" ht="1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
    </row>
    <row r="33" spans="1:50" ht="1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t="s">
        <v>230</v>
      </c>
      <c r="AG33" s="29"/>
      <c r="AH33" s="29"/>
      <c r="AI33" s="29"/>
      <c r="AJ33" s="29"/>
      <c r="AK33" s="29"/>
      <c r="AL33" s="29"/>
      <c r="AM33" s="29"/>
      <c r="AN33" s="29"/>
      <c r="AO33" s="29"/>
      <c r="AP33" s="29"/>
      <c r="AQ33" s="29"/>
      <c r="AR33" s="29"/>
      <c r="AS33" s="29"/>
      <c r="AT33" s="29"/>
      <c r="AU33" s="29"/>
      <c r="AV33" s="29"/>
      <c r="AW33" s="30"/>
      <c r="AX33" s="2"/>
    </row>
    <row r="34" spans="1:50" ht="15">
      <c r="A34" s="28"/>
      <c r="B34" s="29"/>
      <c r="C34" s="29"/>
      <c r="D34" s="29" t="s">
        <v>228</v>
      </c>
      <c r="E34" s="29"/>
      <c r="F34" s="29"/>
      <c r="G34" s="29"/>
      <c r="H34" s="29"/>
      <c r="I34" s="29"/>
      <c r="J34" s="29"/>
      <c r="K34" s="29"/>
      <c r="L34" s="29"/>
      <c r="M34" s="29"/>
      <c r="N34" s="29"/>
      <c r="O34" s="29"/>
      <c r="P34" s="29"/>
      <c r="Q34" s="29" t="s">
        <v>229</v>
      </c>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30"/>
      <c r="AX34" s="2"/>
    </row>
    <row r="35" spans="1:50" ht="1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t="s">
        <v>231</v>
      </c>
      <c r="AG35" s="29"/>
      <c r="AH35" s="29"/>
      <c r="AI35" s="29"/>
      <c r="AJ35" s="29"/>
      <c r="AK35" s="29"/>
      <c r="AL35" s="29"/>
      <c r="AM35" s="29"/>
      <c r="AN35" s="29"/>
      <c r="AO35" s="29"/>
      <c r="AP35" s="29"/>
      <c r="AQ35" s="29"/>
      <c r="AR35" s="29"/>
      <c r="AS35" s="29"/>
      <c r="AT35" s="29"/>
      <c r="AU35" s="29"/>
      <c r="AV35" s="29"/>
      <c r="AW35" s="30"/>
      <c r="AX35" s="2"/>
    </row>
    <row r="36" spans="1:50" ht="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
    </row>
    <row r="37" spans="1:50" ht="1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c r="AX37" s="2"/>
    </row>
    <row r="38" spans="1:50" ht="15">
      <c r="A38" s="28"/>
      <c r="B38" s="29"/>
      <c r="C38" s="29"/>
      <c r="D38" s="29"/>
      <c r="E38" s="29"/>
      <c r="F38" s="29"/>
      <c r="G38" s="29"/>
      <c r="H38" s="29"/>
      <c r="I38" s="29"/>
      <c r="J38" s="29"/>
      <c r="K38" s="29"/>
      <c r="L38" s="29"/>
      <c r="M38" s="29"/>
      <c r="N38" s="29"/>
      <c r="O38" s="29" t="s">
        <v>233</v>
      </c>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
    </row>
    <row r="39" spans="1:50" ht="14.25">
      <c r="A39" s="28"/>
      <c r="B39" s="29"/>
      <c r="C39" s="29"/>
      <c r="D39" s="29" t="s">
        <v>232</v>
      </c>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30"/>
      <c r="AX39" s="2"/>
    </row>
    <row r="40" spans="1:50" ht="14.25">
      <c r="A40" s="28"/>
      <c r="B40" s="29"/>
      <c r="C40" s="29"/>
      <c r="D40" s="29"/>
      <c r="E40" s="29"/>
      <c r="F40" s="29"/>
      <c r="G40" s="29"/>
      <c r="H40" s="29"/>
      <c r="I40" s="29"/>
      <c r="J40" s="29"/>
      <c r="K40" s="29"/>
      <c r="L40" s="29"/>
      <c r="M40" s="29"/>
      <c r="N40" s="29"/>
      <c r="O40" s="29" t="s">
        <v>234</v>
      </c>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
    </row>
    <row r="41" spans="1:50" ht="14.25">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30"/>
      <c r="AX41" s="2"/>
    </row>
    <row r="42" spans="1:50" ht="15" thickBot="1">
      <c r="A42" s="33"/>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7"/>
      <c r="AX42" s="2"/>
    </row>
    <row r="43" spans="1:50" s="45" customFormat="1" ht="17.25" customHeight="1">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3"/>
      <c r="AX43" s="44"/>
    </row>
    <row r="44" spans="1:50" s="45" customFormat="1" ht="17.25">
      <c r="A44" s="407" t="s">
        <v>235</v>
      </c>
      <c r="B44" s="408"/>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9"/>
      <c r="AX44" s="44"/>
    </row>
    <row r="45" spans="1:50" s="45" customFormat="1" ht="19.5" customHeight="1">
      <c r="A45" s="4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7"/>
      <c r="AX45" s="44"/>
    </row>
    <row r="46" spans="1:50" s="45" customFormat="1" ht="14.25">
      <c r="A46" s="46"/>
      <c r="B46" s="748" t="s">
        <v>236</v>
      </c>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48"/>
      <c r="AU46" s="748"/>
      <c r="AV46" s="748"/>
      <c r="AW46" s="47"/>
      <c r="AX46" s="44"/>
    </row>
    <row r="47" spans="1:50" s="45" customFormat="1" ht="26.25" customHeight="1">
      <c r="A47" s="46"/>
      <c r="B47" s="4"/>
      <c r="C47" s="4"/>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48"/>
      <c r="AD47" s="48"/>
      <c r="AE47" s="48"/>
      <c r="AF47" s="48"/>
      <c r="AG47" s="48"/>
      <c r="AH47" s="48"/>
      <c r="AI47" s="48"/>
      <c r="AJ47" s="48"/>
      <c r="AK47" s="48"/>
      <c r="AL47" s="48"/>
      <c r="AM47" s="48"/>
      <c r="AN47" s="48"/>
      <c r="AO47" s="48"/>
      <c r="AP47" s="32"/>
      <c r="AQ47" s="32"/>
      <c r="AR47" s="32"/>
      <c r="AS47" s="32"/>
      <c r="AT47" s="32"/>
      <c r="AU47" s="4"/>
      <c r="AV47" s="4"/>
      <c r="AW47" s="47"/>
      <c r="AX47" s="44"/>
    </row>
    <row r="48" spans="1:50" s="45" customFormat="1" ht="14.25">
      <c r="A48" s="46"/>
      <c r="B48" s="4"/>
      <c r="C48" s="4"/>
      <c r="D48" s="32"/>
      <c r="E48" s="32"/>
      <c r="F48" s="32"/>
      <c r="G48" s="413" t="s">
        <v>83</v>
      </c>
      <c r="H48" s="413"/>
      <c r="I48" s="413"/>
      <c r="J48" s="413"/>
      <c r="K48" s="413"/>
      <c r="L48" s="413"/>
      <c r="M48" s="413"/>
      <c r="N48" s="413"/>
      <c r="O48" s="413"/>
      <c r="P48" s="413"/>
      <c r="Q48" s="32"/>
      <c r="R48" s="32"/>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6"/>
      <c r="AP48" s="32"/>
      <c r="AQ48" s="406" t="s">
        <v>14</v>
      </c>
      <c r="AR48" s="406"/>
      <c r="AS48" s="32"/>
      <c r="AT48" s="32"/>
      <c r="AU48" s="4"/>
      <c r="AV48" s="4"/>
      <c r="AW48" s="47"/>
      <c r="AX48" s="44"/>
    </row>
    <row r="49" spans="1:50" ht="15" thickBo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1"/>
      <c r="AX49" s="2"/>
    </row>
    <row r="50" spans="1:50" ht="34.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2"/>
    </row>
    <row r="51" spans="1:50" ht="14.25">
      <c r="A51" s="206" t="s">
        <v>237</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
    </row>
    <row r="52" spans="1:50" ht="376.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
    </row>
    <row r="53" spans="1:50" ht="14.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
    </row>
    <row r="54" spans="1:50" ht="14.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
    </row>
    <row r="55" spans="1:50" ht="14.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
    </row>
    <row r="56" spans="1:50" ht="14.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
    </row>
    <row r="57" spans="1:50" ht="14.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4">
    <mergeCell ref="A51:AW51"/>
    <mergeCell ref="G48:P48"/>
    <mergeCell ref="S48:AN48"/>
    <mergeCell ref="AQ48:AR48"/>
    <mergeCell ref="B46:AV46"/>
    <mergeCell ref="A44:AW44"/>
    <mergeCell ref="Y3:Z3"/>
    <mergeCell ref="AA28:AC28"/>
    <mergeCell ref="S26:V26"/>
    <mergeCell ref="S20:V20"/>
    <mergeCell ref="AD21:AJ21"/>
    <mergeCell ref="K7:AT9"/>
    <mergeCell ref="AD20:AJ20"/>
    <mergeCell ref="L22:R23"/>
    <mergeCell ref="A1:AW1"/>
    <mergeCell ref="T3:X3"/>
    <mergeCell ref="AA3:AD3"/>
    <mergeCell ref="AE3:AF3"/>
    <mergeCell ref="R3:S3"/>
    <mergeCell ref="Z15:AC15"/>
    <mergeCell ref="N15:Q15"/>
    <mergeCell ref="A6:AW6"/>
    <mergeCell ref="AH14:AN16"/>
    <mergeCell ref="U13:Z13"/>
  </mergeCells>
  <dataValidations count="2">
    <dataValidation allowBlank="1" showInputMessage="1" showErrorMessage="1" imeMode="disabled" sqref="AA28:AC28 Z15 U13:Z13 S20:V20 S26:V26 N15"/>
    <dataValidation allowBlank="1" showInputMessage="1" showErrorMessage="1" imeMode="hiragana" sqref="L22:R23"/>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BA126"/>
  <sheetViews>
    <sheetView zoomScalePageLayoutView="0" workbookViewId="0" topLeftCell="A1">
      <selection activeCell="A1" sqref="A1"/>
    </sheetView>
  </sheetViews>
  <sheetFormatPr defaultColWidth="9.00390625" defaultRowHeight="14.25"/>
  <cols>
    <col min="1" max="49" width="1.625" style="1" customWidth="1"/>
    <col min="50" max="50" width="72.50390625" style="1" customWidth="1"/>
    <col min="51" max="16384" width="9.00390625" style="1" customWidth="1"/>
  </cols>
  <sheetData>
    <row r="1" spans="1:53" ht="14.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5"/>
      <c r="AX1" s="26"/>
      <c r="AY1" s="27"/>
      <c r="AZ1" s="27"/>
      <c r="BA1" s="27"/>
    </row>
    <row r="2" spans="1:53"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c r="AY2" s="27"/>
      <c r="AZ2" s="27"/>
      <c r="BA2" s="27"/>
    </row>
    <row r="3" spans="1:53" ht="14.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30"/>
      <c r="AX3" s="26"/>
      <c r="AY3" s="27"/>
      <c r="AZ3" s="27"/>
      <c r="BA3" s="27"/>
    </row>
    <row r="4" spans="1:53"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c r="AY4" s="27"/>
      <c r="AZ4" s="27"/>
      <c r="BA4" s="27"/>
    </row>
    <row r="5" spans="1:53" ht="14.25">
      <c r="A5" s="28"/>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c r="AX5" s="26"/>
      <c r="AY5" s="27"/>
      <c r="AZ5" s="27"/>
      <c r="BA5" s="27"/>
    </row>
    <row r="6" spans="1:53" ht="14.25">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30"/>
      <c r="AX6" s="26"/>
      <c r="AY6" s="27"/>
      <c r="AZ6" s="27"/>
      <c r="BA6" s="27"/>
    </row>
    <row r="7" spans="1:53" ht="14.25">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30"/>
      <c r="AX7" s="26"/>
      <c r="AY7" s="27"/>
      <c r="AZ7" s="27"/>
      <c r="BA7" s="27"/>
    </row>
    <row r="8" spans="1:53" ht="18.75">
      <c r="A8" s="749" t="s">
        <v>242</v>
      </c>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1"/>
      <c r="AX8" s="26"/>
      <c r="AY8" s="27"/>
      <c r="AZ8" s="27"/>
      <c r="BA8" s="27"/>
    </row>
    <row r="9" spans="1:53" ht="14.25">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30"/>
      <c r="AX9" s="26"/>
      <c r="AY9" s="27"/>
      <c r="AZ9" s="27"/>
      <c r="BA9" s="27"/>
    </row>
    <row r="10" spans="1:53" ht="14.2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30"/>
      <c r="AX10" s="26"/>
      <c r="AY10" s="27"/>
      <c r="AZ10" s="27"/>
      <c r="BA10" s="27"/>
    </row>
    <row r="11" spans="1:53" ht="14.25">
      <c r="A11" s="28"/>
      <c r="B11" s="29"/>
      <c r="C11" s="29"/>
      <c r="D11" s="29"/>
      <c r="E11" s="29"/>
      <c r="F11" s="406" t="s">
        <v>243</v>
      </c>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29"/>
      <c r="AT11" s="29"/>
      <c r="AU11" s="29"/>
      <c r="AV11" s="29"/>
      <c r="AW11" s="30"/>
      <c r="AX11" s="26"/>
      <c r="AY11" s="27"/>
      <c r="AZ11" s="27"/>
      <c r="BA11" s="27"/>
    </row>
    <row r="12" spans="1:53" ht="14.25">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30"/>
      <c r="AX12" s="26"/>
      <c r="AY12" s="27"/>
      <c r="AZ12" s="27"/>
      <c r="BA12" s="27"/>
    </row>
    <row r="13" spans="1:53" ht="14.25">
      <c r="A13" s="28"/>
      <c r="B13" s="29"/>
      <c r="C13" s="29"/>
      <c r="D13" s="29"/>
      <c r="E13" s="29"/>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9"/>
      <c r="AT13" s="29"/>
      <c r="AU13" s="29"/>
      <c r="AV13" s="29"/>
      <c r="AW13" s="30"/>
      <c r="AX13" s="26"/>
      <c r="AY13" s="27"/>
      <c r="AZ13" s="27"/>
      <c r="BA13" s="27"/>
    </row>
    <row r="14" spans="1:53" ht="14.25">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30"/>
      <c r="AX14" s="26"/>
      <c r="AY14" s="27"/>
      <c r="AZ14" s="27"/>
      <c r="BA14" s="27"/>
    </row>
    <row r="15" spans="1:53" ht="14.25">
      <c r="A15" s="28"/>
      <c r="B15" s="29"/>
      <c r="C15" s="29"/>
      <c r="D15" s="29"/>
      <c r="E15" s="29"/>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9"/>
      <c r="AT15" s="29"/>
      <c r="AU15" s="29"/>
      <c r="AV15" s="29"/>
      <c r="AW15" s="30"/>
      <c r="AX15" s="26"/>
      <c r="AY15" s="27"/>
      <c r="AZ15" s="27"/>
      <c r="BA15" s="27"/>
    </row>
    <row r="16" spans="1:53" ht="14.25">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30"/>
      <c r="AX16" s="26"/>
      <c r="AY16" s="27"/>
      <c r="AZ16" s="27"/>
      <c r="BA16" s="27"/>
    </row>
    <row r="17" spans="1:53" ht="14.25">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30"/>
      <c r="AX17" s="26"/>
      <c r="AY17" s="27"/>
      <c r="AZ17" s="27"/>
      <c r="BA17" s="27"/>
    </row>
    <row r="18" spans="1:53" ht="14.2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6"/>
      <c r="AY18" s="27"/>
      <c r="AZ18" s="27"/>
      <c r="BA18" s="27"/>
    </row>
    <row r="19" spans="1:53" ht="14.2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30"/>
      <c r="AX19" s="26"/>
      <c r="AY19" s="27"/>
      <c r="AZ19" s="27"/>
      <c r="BA19" s="27"/>
    </row>
    <row r="20" spans="1:53" ht="14.25">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30"/>
      <c r="AX20" s="26"/>
      <c r="AY20" s="27"/>
      <c r="AZ20" s="27"/>
      <c r="BA20" s="27"/>
    </row>
    <row r="21" spans="1:53" ht="14.25">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30"/>
      <c r="AX21" s="26"/>
      <c r="AY21" s="27"/>
      <c r="AZ21" s="27"/>
      <c r="BA21" s="27"/>
    </row>
    <row r="22" spans="1:53" ht="14.25">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6"/>
      <c r="AY22" s="27"/>
      <c r="AZ22" s="27"/>
      <c r="BA22" s="27"/>
    </row>
    <row r="23" spans="1:53" ht="14.25">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30"/>
      <c r="AX23" s="26"/>
      <c r="AY23" s="27"/>
      <c r="AZ23" s="27"/>
      <c r="BA23" s="27"/>
    </row>
    <row r="24" spans="1:53" ht="14.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6"/>
      <c r="AY24" s="27"/>
      <c r="AZ24" s="27"/>
      <c r="BA24" s="27"/>
    </row>
    <row r="25" spans="1:53" ht="15" thickBo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30"/>
      <c r="AX25" s="26"/>
      <c r="AY25" s="27"/>
      <c r="AZ25" s="27"/>
      <c r="BA25" s="27"/>
    </row>
    <row r="26" spans="1:53" ht="24.75" customHeight="1" thickBo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26"/>
      <c r="AY26" s="27"/>
      <c r="AZ26" s="27"/>
      <c r="BA26" s="27"/>
    </row>
    <row r="27" spans="1:53" ht="14.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5"/>
      <c r="AX27" s="26"/>
      <c r="AY27" s="27"/>
      <c r="AZ27" s="27"/>
      <c r="BA27" s="27"/>
    </row>
    <row r="28" spans="1:53" ht="14.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30"/>
      <c r="AX28" s="26"/>
      <c r="AY28" s="27"/>
      <c r="AZ28" s="27"/>
      <c r="BA28" s="27"/>
    </row>
    <row r="29" spans="1:53" ht="14.2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30"/>
      <c r="AX29" s="26"/>
      <c r="AY29" s="27"/>
      <c r="AZ29" s="27"/>
      <c r="BA29" s="27"/>
    </row>
    <row r="30" spans="1:53" ht="14.2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6"/>
      <c r="AY30" s="27"/>
      <c r="AZ30" s="27"/>
      <c r="BA30" s="27"/>
    </row>
    <row r="31" spans="1:53" ht="14.2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6"/>
      <c r="AY31" s="27"/>
      <c r="AZ31" s="27"/>
      <c r="BA31" s="27"/>
    </row>
    <row r="32" spans="1:53" ht="14.2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6"/>
      <c r="AY32" s="27"/>
      <c r="AZ32" s="27"/>
      <c r="BA32" s="27"/>
    </row>
    <row r="33" spans="1:53" ht="14.2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30"/>
      <c r="AX33" s="26"/>
      <c r="AY33" s="27"/>
      <c r="AZ33" s="27"/>
      <c r="BA33" s="27"/>
    </row>
    <row r="34" spans="1:53" ht="18.75">
      <c r="A34" s="749" t="s">
        <v>238</v>
      </c>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0"/>
      <c r="AL34" s="750"/>
      <c r="AM34" s="750"/>
      <c r="AN34" s="750"/>
      <c r="AO34" s="750"/>
      <c r="AP34" s="750"/>
      <c r="AQ34" s="750"/>
      <c r="AR34" s="750"/>
      <c r="AS34" s="750"/>
      <c r="AT34" s="750"/>
      <c r="AU34" s="750"/>
      <c r="AV34" s="750"/>
      <c r="AW34" s="751"/>
      <c r="AX34" s="26"/>
      <c r="AY34" s="27"/>
      <c r="AZ34" s="27"/>
      <c r="BA34" s="27"/>
    </row>
    <row r="35" spans="1:53" ht="14.2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30"/>
      <c r="AX35" s="26"/>
      <c r="AY35" s="27"/>
      <c r="AZ35" s="27"/>
      <c r="BA35" s="27"/>
    </row>
    <row r="36" spans="1:53" ht="14.2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6"/>
      <c r="AY36" s="27"/>
      <c r="AZ36" s="27"/>
      <c r="BA36" s="27"/>
    </row>
    <row r="37" spans="1:53" ht="14.25">
      <c r="A37" s="28"/>
      <c r="B37" s="29"/>
      <c r="C37" s="29"/>
      <c r="D37" s="29"/>
      <c r="E37" s="29"/>
      <c r="F37" s="413" t="s">
        <v>239</v>
      </c>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29"/>
      <c r="AT37" s="29"/>
      <c r="AU37" s="29"/>
      <c r="AV37" s="29"/>
      <c r="AW37" s="30"/>
      <c r="AX37" s="26"/>
      <c r="AY37" s="27"/>
      <c r="AZ37" s="27"/>
      <c r="BA37" s="27"/>
    </row>
    <row r="38" spans="1:53" ht="14.2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6"/>
      <c r="AY38" s="27"/>
      <c r="AZ38" s="27"/>
      <c r="BA38" s="27"/>
    </row>
    <row r="39" spans="1:53" ht="14.25">
      <c r="A39" s="28"/>
      <c r="B39" s="29"/>
      <c r="C39" s="29"/>
      <c r="D39" s="29"/>
      <c r="E39" s="29"/>
      <c r="F39" s="413" t="s">
        <v>240</v>
      </c>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29"/>
      <c r="AT39" s="29"/>
      <c r="AU39" s="29"/>
      <c r="AV39" s="29"/>
      <c r="AW39" s="30"/>
      <c r="AX39" s="26"/>
      <c r="AY39" s="27"/>
      <c r="AZ39" s="27"/>
      <c r="BA39" s="27"/>
    </row>
    <row r="40" spans="1:53" ht="14.2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6"/>
      <c r="AY40" s="27"/>
      <c r="AZ40" s="27"/>
      <c r="BA40" s="27"/>
    </row>
    <row r="41" spans="1:53" ht="14.25">
      <c r="A41" s="28"/>
      <c r="B41" s="29"/>
      <c r="C41" s="29"/>
      <c r="D41" s="29"/>
      <c r="E41" s="29"/>
      <c r="F41" s="413" t="s">
        <v>241</v>
      </c>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29"/>
      <c r="AT41" s="29"/>
      <c r="AU41" s="29"/>
      <c r="AV41" s="29"/>
      <c r="AW41" s="30"/>
      <c r="AX41" s="26"/>
      <c r="AY41" s="27"/>
      <c r="AZ41" s="27"/>
      <c r="BA41" s="27"/>
    </row>
    <row r="42" spans="1:53" ht="14.25">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30"/>
      <c r="AX42" s="26"/>
      <c r="AY42" s="27"/>
      <c r="AZ42" s="27"/>
      <c r="BA42" s="27"/>
    </row>
    <row r="43" spans="1:53" ht="14.2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30"/>
      <c r="AX43" s="26"/>
      <c r="AY43" s="27"/>
      <c r="AZ43" s="27"/>
      <c r="BA43" s="27"/>
    </row>
    <row r="44" spans="1:53" ht="14.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30"/>
      <c r="AX44" s="26"/>
      <c r="AY44" s="27"/>
      <c r="AZ44" s="27"/>
      <c r="BA44" s="27"/>
    </row>
    <row r="45" spans="1:53" ht="14.2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30"/>
      <c r="AX45" s="26"/>
      <c r="AY45" s="27"/>
      <c r="AZ45" s="27"/>
      <c r="BA45" s="27"/>
    </row>
    <row r="46" spans="1:53" ht="14.25">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30"/>
      <c r="AX46" s="26"/>
      <c r="AY46" s="27"/>
      <c r="AZ46" s="27"/>
      <c r="BA46" s="27"/>
    </row>
    <row r="47" spans="1:53" ht="14.25">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30"/>
      <c r="AX47" s="26"/>
      <c r="AY47" s="27"/>
      <c r="AZ47" s="27"/>
      <c r="BA47" s="27"/>
    </row>
    <row r="48" spans="1:53" ht="14.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30"/>
      <c r="AX48" s="26"/>
      <c r="AY48" s="27"/>
      <c r="AZ48" s="27"/>
      <c r="BA48" s="27"/>
    </row>
    <row r="49" spans="1:53" ht="14.2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30"/>
      <c r="AX49" s="26"/>
      <c r="AY49" s="27"/>
      <c r="AZ49" s="27"/>
      <c r="BA49" s="27"/>
    </row>
    <row r="50" spans="1:53" ht="14.2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30"/>
      <c r="AX50" s="26"/>
      <c r="AY50" s="27"/>
      <c r="AZ50" s="27"/>
      <c r="BA50" s="27"/>
    </row>
    <row r="51" spans="1:53" ht="15" thickBot="1">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6"/>
      <c r="AD51" s="36"/>
      <c r="AE51" s="36"/>
      <c r="AF51" s="36"/>
      <c r="AG51" s="36"/>
      <c r="AH51" s="36"/>
      <c r="AI51" s="36"/>
      <c r="AJ51" s="36"/>
      <c r="AK51" s="36"/>
      <c r="AL51" s="36"/>
      <c r="AM51" s="36"/>
      <c r="AN51" s="36"/>
      <c r="AO51" s="36"/>
      <c r="AP51" s="35"/>
      <c r="AQ51" s="35"/>
      <c r="AR51" s="35"/>
      <c r="AS51" s="35"/>
      <c r="AT51" s="35"/>
      <c r="AU51" s="34"/>
      <c r="AV51" s="34"/>
      <c r="AW51" s="37"/>
      <c r="AX51" s="26"/>
      <c r="AY51" s="27"/>
      <c r="AZ51" s="27"/>
      <c r="BA51" s="27"/>
    </row>
    <row r="52" spans="1:53" ht="24"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c r="AZ52" s="27"/>
      <c r="BA52" s="27"/>
    </row>
    <row r="53" spans="1:50" ht="14.25">
      <c r="A53" s="206" t="s">
        <v>244</v>
      </c>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
    </row>
    <row r="54" spans="1:50"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rintOptions horizontalCentered="1"/>
  <pageMargins left="0.8661417322834646" right="0.7086614173228347" top="0.7874015748031497" bottom="0.7874015748031497" header="0.5118110236220472" footer="0.5118110236220472"/>
  <pageSetup orientation="portrait" paperSize="9" r:id="rId2"/>
  <headerFooter alignWithMargins="0">
    <oddFooter>&amp;R&amp;"ＭＳ ゴシック,標準"&amp;10[0601]</oddFooter>
  </headerFooter>
  <drawing r:id="rId1"/>
</worksheet>
</file>

<file path=xl/worksheets/sheet15.xml><?xml version="1.0" encoding="utf-8"?>
<worksheet xmlns="http://schemas.openxmlformats.org/spreadsheetml/2006/main" xmlns:r="http://schemas.openxmlformats.org/officeDocument/2006/relationships">
  <dimension ref="A1:BA124"/>
  <sheetViews>
    <sheetView zoomScalePageLayoutView="0" workbookViewId="0" topLeftCell="A1">
      <selection activeCell="A1" sqref="A1:AW1"/>
    </sheetView>
  </sheetViews>
  <sheetFormatPr defaultColWidth="9.00390625" defaultRowHeight="14.25"/>
  <cols>
    <col min="1" max="49" width="1.625" style="1" customWidth="1"/>
    <col min="50" max="50" width="73.25390625" style="1" customWidth="1"/>
    <col min="51" max="16384" width="9.00390625" style="1" customWidth="1"/>
  </cols>
  <sheetData>
    <row r="1" spans="1:49" ht="26.25" customHeight="1" thickBot="1">
      <c r="A1" s="752" t="s">
        <v>245</v>
      </c>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row>
    <row r="2" spans="1:53" ht="18.75" customHeight="1">
      <c r="A2" s="23"/>
      <c r="B2" s="38" t="s">
        <v>246</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5"/>
      <c r="AX2" s="26"/>
      <c r="AY2" s="27"/>
      <c r="AZ2" s="27"/>
      <c r="BA2" s="27"/>
    </row>
    <row r="3" spans="1:53" ht="15">
      <c r="A3" s="753"/>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5"/>
      <c r="AX3" s="26"/>
      <c r="AY3" s="27"/>
      <c r="AZ3" s="27"/>
      <c r="BA3" s="27"/>
    </row>
    <row r="4" spans="1:53" ht="15">
      <c r="A4" s="753"/>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5"/>
      <c r="AX4" s="26"/>
      <c r="AY4" s="27"/>
      <c r="AZ4" s="27"/>
      <c r="BA4" s="27"/>
    </row>
    <row r="5" spans="1:53" ht="15">
      <c r="A5" s="753"/>
      <c r="B5" s="754"/>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5"/>
      <c r="AX5" s="26"/>
      <c r="AY5" s="27"/>
      <c r="AZ5" s="27"/>
      <c r="BA5" s="27"/>
    </row>
    <row r="6" spans="1:53" ht="15">
      <c r="A6" s="753"/>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4"/>
      <c r="AL6" s="754"/>
      <c r="AM6" s="754"/>
      <c r="AN6" s="754"/>
      <c r="AO6" s="754"/>
      <c r="AP6" s="754"/>
      <c r="AQ6" s="754"/>
      <c r="AR6" s="754"/>
      <c r="AS6" s="754"/>
      <c r="AT6" s="754"/>
      <c r="AU6" s="754"/>
      <c r="AV6" s="754"/>
      <c r="AW6" s="755"/>
      <c r="AX6" s="26"/>
      <c r="AY6" s="27"/>
      <c r="AZ6" s="27"/>
      <c r="BA6" s="27"/>
    </row>
    <row r="7" spans="1:53" ht="14.25">
      <c r="A7" s="753"/>
      <c r="B7" s="754"/>
      <c r="C7" s="754"/>
      <c r="D7" s="754"/>
      <c r="E7" s="754"/>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754"/>
      <c r="AK7" s="754"/>
      <c r="AL7" s="754"/>
      <c r="AM7" s="754"/>
      <c r="AN7" s="754"/>
      <c r="AO7" s="754"/>
      <c r="AP7" s="754"/>
      <c r="AQ7" s="754"/>
      <c r="AR7" s="754"/>
      <c r="AS7" s="754"/>
      <c r="AT7" s="754"/>
      <c r="AU7" s="754"/>
      <c r="AV7" s="754"/>
      <c r="AW7" s="755"/>
      <c r="AX7" s="26"/>
      <c r="AY7" s="27"/>
      <c r="AZ7" s="27"/>
      <c r="BA7" s="27"/>
    </row>
    <row r="8" spans="1:53" ht="14.25">
      <c r="A8" s="753"/>
      <c r="B8" s="754"/>
      <c r="C8" s="754"/>
      <c r="D8" s="754"/>
      <c r="E8" s="754"/>
      <c r="F8" s="754"/>
      <c r="G8" s="754"/>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754"/>
      <c r="AP8" s="754"/>
      <c r="AQ8" s="754"/>
      <c r="AR8" s="754"/>
      <c r="AS8" s="754"/>
      <c r="AT8" s="754"/>
      <c r="AU8" s="754"/>
      <c r="AV8" s="754"/>
      <c r="AW8" s="755"/>
      <c r="AX8" s="26"/>
      <c r="AY8" s="27"/>
      <c r="AZ8" s="27"/>
      <c r="BA8" s="27"/>
    </row>
    <row r="9" spans="1:53" ht="14.25">
      <c r="A9" s="753"/>
      <c r="B9" s="754"/>
      <c r="C9" s="754"/>
      <c r="D9" s="754"/>
      <c r="E9" s="754"/>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5"/>
      <c r="AX9" s="26"/>
      <c r="AY9" s="27"/>
      <c r="AZ9" s="27"/>
      <c r="BA9" s="27"/>
    </row>
    <row r="10" spans="1:53" ht="14.25">
      <c r="A10" s="753"/>
      <c r="B10" s="754"/>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5"/>
      <c r="AX10" s="26"/>
      <c r="AY10" s="27"/>
      <c r="AZ10" s="27"/>
      <c r="BA10" s="27"/>
    </row>
    <row r="11" spans="1:53" ht="14.25">
      <c r="A11" s="753"/>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5"/>
      <c r="AX11" s="26"/>
      <c r="AY11" s="27"/>
      <c r="AZ11" s="27"/>
      <c r="BA11" s="27"/>
    </row>
    <row r="12" spans="1:53" ht="14.25">
      <c r="A12" s="753"/>
      <c r="B12" s="754"/>
      <c r="C12" s="754"/>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54"/>
      <c r="AM12" s="754"/>
      <c r="AN12" s="754"/>
      <c r="AO12" s="754"/>
      <c r="AP12" s="754"/>
      <c r="AQ12" s="754"/>
      <c r="AR12" s="754"/>
      <c r="AS12" s="754"/>
      <c r="AT12" s="754"/>
      <c r="AU12" s="754"/>
      <c r="AV12" s="754"/>
      <c r="AW12" s="755"/>
      <c r="AX12" s="26"/>
      <c r="AY12" s="27"/>
      <c r="AZ12" s="27"/>
      <c r="BA12" s="27"/>
    </row>
    <row r="13" spans="1:53" ht="14.25">
      <c r="A13" s="753"/>
      <c r="B13" s="754"/>
      <c r="C13" s="754"/>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4"/>
      <c r="AH13" s="754"/>
      <c r="AI13" s="754"/>
      <c r="AJ13" s="754"/>
      <c r="AK13" s="754"/>
      <c r="AL13" s="754"/>
      <c r="AM13" s="754"/>
      <c r="AN13" s="754"/>
      <c r="AO13" s="754"/>
      <c r="AP13" s="754"/>
      <c r="AQ13" s="754"/>
      <c r="AR13" s="754"/>
      <c r="AS13" s="754"/>
      <c r="AT13" s="754"/>
      <c r="AU13" s="754"/>
      <c r="AV13" s="754"/>
      <c r="AW13" s="755"/>
      <c r="AX13" s="26"/>
      <c r="AY13" s="27"/>
      <c r="AZ13" s="27"/>
      <c r="BA13" s="27"/>
    </row>
    <row r="14" spans="1:53" ht="14.25">
      <c r="A14" s="753"/>
      <c r="B14" s="754"/>
      <c r="C14" s="754"/>
      <c r="D14" s="754"/>
      <c r="E14" s="754"/>
      <c r="F14" s="754"/>
      <c r="G14" s="754"/>
      <c r="H14" s="754"/>
      <c r="I14" s="754"/>
      <c r="J14" s="754"/>
      <c r="K14" s="754"/>
      <c r="L14" s="754"/>
      <c r="M14" s="754"/>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4"/>
      <c r="AK14" s="754"/>
      <c r="AL14" s="754"/>
      <c r="AM14" s="754"/>
      <c r="AN14" s="754"/>
      <c r="AO14" s="754"/>
      <c r="AP14" s="754"/>
      <c r="AQ14" s="754"/>
      <c r="AR14" s="754"/>
      <c r="AS14" s="754"/>
      <c r="AT14" s="754"/>
      <c r="AU14" s="754"/>
      <c r="AV14" s="754"/>
      <c r="AW14" s="755"/>
      <c r="AX14" s="26"/>
      <c r="AY14" s="27"/>
      <c r="AZ14" s="27"/>
      <c r="BA14" s="27"/>
    </row>
    <row r="15" spans="1:53" ht="14.25">
      <c r="A15" s="753"/>
      <c r="B15" s="754"/>
      <c r="C15" s="754"/>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754"/>
      <c r="AC15" s="754"/>
      <c r="AD15" s="754"/>
      <c r="AE15" s="754"/>
      <c r="AF15" s="754"/>
      <c r="AG15" s="754"/>
      <c r="AH15" s="754"/>
      <c r="AI15" s="754"/>
      <c r="AJ15" s="754"/>
      <c r="AK15" s="754"/>
      <c r="AL15" s="754"/>
      <c r="AM15" s="754"/>
      <c r="AN15" s="754"/>
      <c r="AO15" s="754"/>
      <c r="AP15" s="754"/>
      <c r="AQ15" s="754"/>
      <c r="AR15" s="754"/>
      <c r="AS15" s="754"/>
      <c r="AT15" s="754"/>
      <c r="AU15" s="754"/>
      <c r="AV15" s="754"/>
      <c r="AW15" s="755"/>
      <c r="AX15" s="26"/>
      <c r="AY15" s="27"/>
      <c r="AZ15" s="27"/>
      <c r="BA15" s="27"/>
    </row>
    <row r="16" spans="1:53" ht="14.25">
      <c r="A16" s="753"/>
      <c r="B16" s="754"/>
      <c r="C16" s="754"/>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c r="AN16" s="754"/>
      <c r="AO16" s="754"/>
      <c r="AP16" s="754"/>
      <c r="AQ16" s="754"/>
      <c r="AR16" s="754"/>
      <c r="AS16" s="754"/>
      <c r="AT16" s="754"/>
      <c r="AU16" s="754"/>
      <c r="AV16" s="754"/>
      <c r="AW16" s="755"/>
      <c r="AX16" s="26"/>
      <c r="AY16" s="27"/>
      <c r="AZ16" s="27"/>
      <c r="BA16" s="27"/>
    </row>
    <row r="17" spans="1:53" ht="14.25">
      <c r="A17" s="753"/>
      <c r="B17" s="754"/>
      <c r="C17" s="754"/>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4"/>
      <c r="AP17" s="754"/>
      <c r="AQ17" s="754"/>
      <c r="AR17" s="754"/>
      <c r="AS17" s="754"/>
      <c r="AT17" s="754"/>
      <c r="AU17" s="754"/>
      <c r="AV17" s="754"/>
      <c r="AW17" s="755"/>
      <c r="AX17" s="26"/>
      <c r="AY17" s="27"/>
      <c r="AZ17" s="27"/>
      <c r="BA17" s="27"/>
    </row>
    <row r="18" spans="1:53" ht="14.25">
      <c r="A18" s="753"/>
      <c r="B18" s="754"/>
      <c r="C18" s="754"/>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5"/>
      <c r="AX18" s="26"/>
      <c r="AY18" s="27"/>
      <c r="AZ18" s="27"/>
      <c r="BA18" s="27"/>
    </row>
    <row r="19" spans="1:53" ht="14.25">
      <c r="A19" s="753"/>
      <c r="B19" s="754"/>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4"/>
      <c r="AQ19" s="754"/>
      <c r="AR19" s="754"/>
      <c r="AS19" s="754"/>
      <c r="AT19" s="754"/>
      <c r="AU19" s="754"/>
      <c r="AV19" s="754"/>
      <c r="AW19" s="755"/>
      <c r="AX19" s="26"/>
      <c r="AY19" s="27"/>
      <c r="AZ19" s="27"/>
      <c r="BA19" s="27"/>
    </row>
    <row r="20" spans="1:53" ht="14.25">
      <c r="A20" s="753"/>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754"/>
      <c r="AR20" s="754"/>
      <c r="AS20" s="754"/>
      <c r="AT20" s="754"/>
      <c r="AU20" s="754"/>
      <c r="AV20" s="754"/>
      <c r="AW20" s="755"/>
      <c r="AX20" s="26"/>
      <c r="AY20" s="27"/>
      <c r="AZ20" s="27"/>
      <c r="BA20" s="27"/>
    </row>
    <row r="21" spans="1:53" ht="14.25">
      <c r="A21" s="753"/>
      <c r="B21" s="754"/>
      <c r="C21" s="754"/>
      <c r="D21" s="754"/>
      <c r="E21" s="754"/>
      <c r="F21" s="754"/>
      <c r="G21" s="754"/>
      <c r="H21" s="754"/>
      <c r="I21" s="754"/>
      <c r="J21" s="754"/>
      <c r="K21" s="754"/>
      <c r="L21" s="754"/>
      <c r="M21" s="754"/>
      <c r="N21" s="754"/>
      <c r="O21" s="754"/>
      <c r="P21" s="754"/>
      <c r="Q21" s="754"/>
      <c r="R21" s="754"/>
      <c r="S21" s="754"/>
      <c r="T21" s="754"/>
      <c r="U21" s="754"/>
      <c r="V21" s="754"/>
      <c r="W21" s="754"/>
      <c r="X21" s="754"/>
      <c r="Y21" s="754"/>
      <c r="Z21" s="754"/>
      <c r="AA21" s="754"/>
      <c r="AB21" s="754"/>
      <c r="AC21" s="754"/>
      <c r="AD21" s="754"/>
      <c r="AE21" s="754"/>
      <c r="AF21" s="754"/>
      <c r="AG21" s="754"/>
      <c r="AH21" s="754"/>
      <c r="AI21" s="754"/>
      <c r="AJ21" s="754"/>
      <c r="AK21" s="754"/>
      <c r="AL21" s="754"/>
      <c r="AM21" s="754"/>
      <c r="AN21" s="754"/>
      <c r="AO21" s="754"/>
      <c r="AP21" s="754"/>
      <c r="AQ21" s="754"/>
      <c r="AR21" s="754"/>
      <c r="AS21" s="754"/>
      <c r="AT21" s="754"/>
      <c r="AU21" s="754"/>
      <c r="AV21" s="754"/>
      <c r="AW21" s="755"/>
      <c r="AX21" s="26"/>
      <c r="AY21" s="27"/>
      <c r="AZ21" s="27"/>
      <c r="BA21" s="27"/>
    </row>
    <row r="22" spans="1:53" ht="15" thickBot="1">
      <c r="A22" s="756"/>
      <c r="B22" s="757"/>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57"/>
      <c r="AL22" s="757"/>
      <c r="AM22" s="757"/>
      <c r="AN22" s="757"/>
      <c r="AO22" s="757"/>
      <c r="AP22" s="757"/>
      <c r="AQ22" s="757"/>
      <c r="AR22" s="757"/>
      <c r="AS22" s="757"/>
      <c r="AT22" s="757"/>
      <c r="AU22" s="757"/>
      <c r="AV22" s="757"/>
      <c r="AW22" s="758"/>
      <c r="AX22" s="26"/>
      <c r="AY22" s="27"/>
      <c r="AZ22" s="27"/>
      <c r="BA22" s="27"/>
    </row>
    <row r="23" spans="1:53" ht="19.5" customHeight="1">
      <c r="A23" s="39"/>
      <c r="B23" s="39" t="s">
        <v>248</v>
      </c>
      <c r="C23" s="39"/>
      <c r="D23" s="39"/>
      <c r="E23" s="39"/>
      <c r="F23" s="39" t="s">
        <v>249</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26"/>
      <c r="AY23" s="27"/>
      <c r="AZ23" s="27"/>
      <c r="BA23" s="27"/>
    </row>
    <row r="24" spans="1:53" ht="19.5" customHeight="1">
      <c r="A24" s="29"/>
      <c r="B24" s="29"/>
      <c r="C24" s="29"/>
      <c r="D24" s="29"/>
      <c r="E24" s="29"/>
      <c r="F24" s="29" t="s">
        <v>250</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6"/>
      <c r="AY24" s="27"/>
      <c r="AZ24" s="27"/>
      <c r="BA24" s="27"/>
    </row>
    <row r="25" spans="1:53" ht="24.75" customHeight="1" thickBo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26"/>
      <c r="AY25" s="27"/>
      <c r="AZ25" s="27"/>
      <c r="BA25" s="27"/>
    </row>
    <row r="26" spans="1:53" ht="18.75" customHeight="1">
      <c r="A26" s="23"/>
      <c r="B26" s="38" t="s">
        <v>247</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5"/>
      <c r="AX26" s="26"/>
      <c r="AY26" s="27"/>
      <c r="AZ26" s="27"/>
      <c r="BA26" s="27"/>
    </row>
    <row r="27" spans="1:53" ht="14.25">
      <c r="A27" s="753"/>
      <c r="B27" s="754"/>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5"/>
      <c r="AX27" s="26"/>
      <c r="AY27" s="27"/>
      <c r="AZ27" s="27"/>
      <c r="BA27" s="27"/>
    </row>
    <row r="28" spans="1:53" ht="14.25">
      <c r="A28" s="753"/>
      <c r="B28" s="754"/>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4"/>
      <c r="AR28" s="754"/>
      <c r="AS28" s="754"/>
      <c r="AT28" s="754"/>
      <c r="AU28" s="754"/>
      <c r="AV28" s="754"/>
      <c r="AW28" s="755"/>
      <c r="AX28" s="26"/>
      <c r="AY28" s="27"/>
      <c r="AZ28" s="27"/>
      <c r="BA28" s="27"/>
    </row>
    <row r="29" spans="1:53" ht="14.25">
      <c r="A29" s="753"/>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4"/>
      <c r="AN29" s="754"/>
      <c r="AO29" s="754"/>
      <c r="AP29" s="754"/>
      <c r="AQ29" s="754"/>
      <c r="AR29" s="754"/>
      <c r="AS29" s="754"/>
      <c r="AT29" s="754"/>
      <c r="AU29" s="754"/>
      <c r="AV29" s="754"/>
      <c r="AW29" s="755"/>
      <c r="AX29" s="26"/>
      <c r="AY29" s="27"/>
      <c r="AZ29" s="27"/>
      <c r="BA29" s="27"/>
    </row>
    <row r="30" spans="1:53" ht="14.25">
      <c r="A30" s="753"/>
      <c r="B30" s="754"/>
      <c r="C30" s="754"/>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54"/>
      <c r="AW30" s="755"/>
      <c r="AX30" s="26"/>
      <c r="AY30" s="27"/>
      <c r="AZ30" s="27"/>
      <c r="BA30" s="27"/>
    </row>
    <row r="31" spans="1:53" ht="14.25">
      <c r="A31" s="753"/>
      <c r="B31" s="754"/>
      <c r="C31" s="754"/>
      <c r="D31" s="754"/>
      <c r="E31" s="754"/>
      <c r="F31" s="754"/>
      <c r="G31" s="754"/>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54"/>
      <c r="AW31" s="755"/>
      <c r="AX31" s="26"/>
      <c r="AY31" s="27"/>
      <c r="AZ31" s="27"/>
      <c r="BA31" s="27"/>
    </row>
    <row r="32" spans="1:53" ht="14.25">
      <c r="A32" s="753"/>
      <c r="B32" s="754"/>
      <c r="C32" s="754"/>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4"/>
      <c r="AN32" s="754"/>
      <c r="AO32" s="754"/>
      <c r="AP32" s="754"/>
      <c r="AQ32" s="754"/>
      <c r="AR32" s="754"/>
      <c r="AS32" s="754"/>
      <c r="AT32" s="754"/>
      <c r="AU32" s="754"/>
      <c r="AV32" s="754"/>
      <c r="AW32" s="755"/>
      <c r="AX32" s="26"/>
      <c r="AY32" s="27"/>
      <c r="AZ32" s="27"/>
      <c r="BA32" s="27"/>
    </row>
    <row r="33" spans="1:53" ht="14.25">
      <c r="A33" s="753"/>
      <c r="B33" s="754"/>
      <c r="C33" s="754"/>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5"/>
      <c r="AX33" s="26"/>
      <c r="AY33" s="27"/>
      <c r="AZ33" s="27"/>
      <c r="BA33" s="27"/>
    </row>
    <row r="34" spans="1:53" ht="14.25">
      <c r="A34" s="753"/>
      <c r="B34" s="754"/>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54"/>
      <c r="AL34" s="754"/>
      <c r="AM34" s="754"/>
      <c r="AN34" s="754"/>
      <c r="AO34" s="754"/>
      <c r="AP34" s="754"/>
      <c r="AQ34" s="754"/>
      <c r="AR34" s="754"/>
      <c r="AS34" s="754"/>
      <c r="AT34" s="754"/>
      <c r="AU34" s="754"/>
      <c r="AV34" s="754"/>
      <c r="AW34" s="755"/>
      <c r="AX34" s="26"/>
      <c r="AY34" s="27"/>
      <c r="AZ34" s="27"/>
      <c r="BA34" s="27"/>
    </row>
    <row r="35" spans="1:53" ht="14.25">
      <c r="A35" s="753"/>
      <c r="B35" s="754"/>
      <c r="C35" s="754"/>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5"/>
      <c r="AX35" s="26"/>
      <c r="AY35" s="27"/>
      <c r="AZ35" s="27"/>
      <c r="BA35" s="27"/>
    </row>
    <row r="36" spans="1:53" ht="14.25">
      <c r="A36" s="753"/>
      <c r="B36" s="754"/>
      <c r="C36" s="754"/>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5"/>
      <c r="AX36" s="26"/>
      <c r="AY36" s="27"/>
      <c r="AZ36" s="27"/>
      <c r="BA36" s="27"/>
    </row>
    <row r="37" spans="1:53" ht="14.25">
      <c r="A37" s="753"/>
      <c r="B37" s="754"/>
      <c r="C37" s="754"/>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754"/>
      <c r="AH37" s="754"/>
      <c r="AI37" s="754"/>
      <c r="AJ37" s="754"/>
      <c r="AK37" s="754"/>
      <c r="AL37" s="754"/>
      <c r="AM37" s="754"/>
      <c r="AN37" s="754"/>
      <c r="AO37" s="754"/>
      <c r="AP37" s="754"/>
      <c r="AQ37" s="754"/>
      <c r="AR37" s="754"/>
      <c r="AS37" s="754"/>
      <c r="AT37" s="754"/>
      <c r="AU37" s="754"/>
      <c r="AV37" s="754"/>
      <c r="AW37" s="755"/>
      <c r="AX37" s="26"/>
      <c r="AY37" s="27"/>
      <c r="AZ37" s="27"/>
      <c r="BA37" s="27"/>
    </row>
    <row r="38" spans="1:53" ht="14.25">
      <c r="A38" s="753"/>
      <c r="B38" s="754"/>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54"/>
      <c r="AL38" s="754"/>
      <c r="AM38" s="754"/>
      <c r="AN38" s="754"/>
      <c r="AO38" s="754"/>
      <c r="AP38" s="754"/>
      <c r="AQ38" s="754"/>
      <c r="AR38" s="754"/>
      <c r="AS38" s="754"/>
      <c r="AT38" s="754"/>
      <c r="AU38" s="754"/>
      <c r="AV38" s="754"/>
      <c r="AW38" s="755"/>
      <c r="AX38" s="26"/>
      <c r="AY38" s="27"/>
      <c r="AZ38" s="27"/>
      <c r="BA38" s="27"/>
    </row>
    <row r="39" spans="1:53" ht="14.25">
      <c r="A39" s="753"/>
      <c r="B39" s="754"/>
      <c r="C39" s="754"/>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754"/>
      <c r="AL39" s="754"/>
      <c r="AM39" s="754"/>
      <c r="AN39" s="754"/>
      <c r="AO39" s="754"/>
      <c r="AP39" s="754"/>
      <c r="AQ39" s="754"/>
      <c r="AR39" s="754"/>
      <c r="AS39" s="754"/>
      <c r="AT39" s="754"/>
      <c r="AU39" s="754"/>
      <c r="AV39" s="754"/>
      <c r="AW39" s="755"/>
      <c r="AX39" s="26"/>
      <c r="AY39" s="27"/>
      <c r="AZ39" s="27"/>
      <c r="BA39" s="27"/>
    </row>
    <row r="40" spans="1:53" ht="14.25">
      <c r="A40" s="753"/>
      <c r="B40" s="754"/>
      <c r="C40" s="754"/>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c r="AM40" s="754"/>
      <c r="AN40" s="754"/>
      <c r="AO40" s="754"/>
      <c r="AP40" s="754"/>
      <c r="AQ40" s="754"/>
      <c r="AR40" s="754"/>
      <c r="AS40" s="754"/>
      <c r="AT40" s="754"/>
      <c r="AU40" s="754"/>
      <c r="AV40" s="754"/>
      <c r="AW40" s="755"/>
      <c r="AX40" s="26"/>
      <c r="AY40" s="27"/>
      <c r="AZ40" s="27"/>
      <c r="BA40" s="27"/>
    </row>
    <row r="41" spans="1:53" ht="14.25">
      <c r="A41" s="753"/>
      <c r="B41" s="754"/>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754"/>
      <c r="AJ41" s="754"/>
      <c r="AK41" s="754"/>
      <c r="AL41" s="754"/>
      <c r="AM41" s="754"/>
      <c r="AN41" s="754"/>
      <c r="AO41" s="754"/>
      <c r="AP41" s="754"/>
      <c r="AQ41" s="754"/>
      <c r="AR41" s="754"/>
      <c r="AS41" s="754"/>
      <c r="AT41" s="754"/>
      <c r="AU41" s="754"/>
      <c r="AV41" s="754"/>
      <c r="AW41" s="755"/>
      <c r="AX41" s="26"/>
      <c r="AY41" s="27"/>
      <c r="AZ41" s="27"/>
      <c r="BA41" s="27"/>
    </row>
    <row r="42" spans="1:53" ht="14.25">
      <c r="A42" s="753"/>
      <c r="B42" s="754"/>
      <c r="C42" s="754"/>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5"/>
      <c r="AX42" s="26"/>
      <c r="AY42" s="27"/>
      <c r="AZ42" s="27"/>
      <c r="BA42" s="27"/>
    </row>
    <row r="43" spans="1:53" ht="14.25">
      <c r="A43" s="753"/>
      <c r="B43" s="754"/>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5"/>
      <c r="AX43" s="26"/>
      <c r="AY43" s="27"/>
      <c r="AZ43" s="27"/>
      <c r="BA43" s="27"/>
    </row>
    <row r="44" spans="1:53" ht="14.25">
      <c r="A44" s="753"/>
      <c r="B44" s="754"/>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4"/>
      <c r="AR44" s="754"/>
      <c r="AS44" s="754"/>
      <c r="AT44" s="754"/>
      <c r="AU44" s="754"/>
      <c r="AV44" s="754"/>
      <c r="AW44" s="755"/>
      <c r="AX44" s="26"/>
      <c r="AY44" s="27"/>
      <c r="AZ44" s="27"/>
      <c r="BA44" s="27"/>
    </row>
    <row r="45" spans="1:53" ht="14.25">
      <c r="A45" s="753"/>
      <c r="B45" s="754"/>
      <c r="C45" s="754"/>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754"/>
      <c r="AS45" s="754"/>
      <c r="AT45" s="754"/>
      <c r="AU45" s="754"/>
      <c r="AV45" s="754"/>
      <c r="AW45" s="755"/>
      <c r="AX45" s="26"/>
      <c r="AY45" s="27"/>
      <c r="AZ45" s="27"/>
      <c r="BA45" s="27"/>
    </row>
    <row r="46" spans="1:53" ht="15" thickBot="1">
      <c r="A46" s="756"/>
      <c r="B46" s="757"/>
      <c r="C46" s="757"/>
      <c r="D46" s="757"/>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7"/>
      <c r="AS46" s="757"/>
      <c r="AT46" s="757"/>
      <c r="AU46" s="757"/>
      <c r="AV46" s="757"/>
      <c r="AW46" s="758"/>
      <c r="AX46" s="26"/>
      <c r="AY46" s="27"/>
      <c r="AZ46" s="27"/>
      <c r="BA46" s="27"/>
    </row>
    <row r="47" spans="1:53" ht="19.5" customHeight="1">
      <c r="A47" s="26"/>
      <c r="B47" s="39" t="s">
        <v>248</v>
      </c>
      <c r="C47" s="39"/>
      <c r="D47" s="39"/>
      <c r="E47" s="39"/>
      <c r="F47" s="39" t="s">
        <v>251</v>
      </c>
      <c r="G47" s="39"/>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7"/>
      <c r="AZ47" s="27"/>
      <c r="BA47" s="27"/>
    </row>
    <row r="48" spans="1:53" ht="19.5" customHeight="1">
      <c r="A48" s="26"/>
      <c r="B48" s="29"/>
      <c r="C48" s="29"/>
      <c r="D48" s="29"/>
      <c r="E48" s="29"/>
      <c r="F48" s="29" t="s">
        <v>252</v>
      </c>
      <c r="G48" s="29"/>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7"/>
      <c r="AZ48" s="27"/>
      <c r="BA48" s="27"/>
    </row>
    <row r="49" spans="1:53" ht="19.5" customHeight="1">
      <c r="A49" s="26"/>
      <c r="B49" s="26"/>
      <c r="C49" s="26"/>
      <c r="D49" s="26"/>
      <c r="E49" s="26"/>
      <c r="F49" s="26" t="s">
        <v>253</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7"/>
      <c r="AZ49" s="27"/>
      <c r="BA49" s="27"/>
    </row>
    <row r="50" spans="1:53" ht="13.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7"/>
      <c r="AZ50" s="27"/>
      <c r="BA50" s="27"/>
    </row>
    <row r="51" spans="1:50" ht="14.25">
      <c r="A51" s="206" t="s">
        <v>256</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
    </row>
    <row r="52" spans="1:50"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rintOptions horizontalCentered="1"/>
  <pageMargins left="0.8661417322834646" right="0.7086614173228347" top="0.7874015748031497" bottom="0.7874015748031497" header="0.5118110236220472" footer="0.5118110236220472"/>
  <pageSetup orientation="portrait" paperSize="9" r:id="rId3"/>
  <headerFooter alignWithMargins="0">
    <oddFooter>&amp;R&amp;"ＭＳ ゴシック,標準"&amp;10[0601]</oddFooter>
  </headerFooter>
  <legacyDrawing r:id="rId2"/>
</worksheet>
</file>

<file path=xl/worksheets/sheet16.xml><?xml version="1.0" encoding="utf-8"?>
<worksheet xmlns="http://schemas.openxmlformats.org/spreadsheetml/2006/main" xmlns:r="http://schemas.openxmlformats.org/officeDocument/2006/relationships">
  <dimension ref="A1:BL118"/>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3" t="s">
        <v>302</v>
      </c>
      <c r="AQ1" s="213"/>
      <c r="AR1" s="213"/>
      <c r="AS1" s="213"/>
      <c r="AT1" s="213"/>
      <c r="AU1" s="213"/>
      <c r="AV1" s="213"/>
      <c r="AW1" s="213"/>
      <c r="AX1" s="2"/>
      <c r="AY1" s="2"/>
    </row>
    <row r="2" spans="1:51" ht="15">
      <c r="A2" s="202" t="s">
        <v>0</v>
      </c>
      <c r="B2" s="203"/>
      <c r="C2" s="203"/>
      <c r="D2" s="203"/>
      <c r="E2" s="203"/>
      <c r="F2" s="203"/>
      <c r="G2" s="203"/>
      <c r="H2" s="203"/>
      <c r="I2" s="20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5"/>
      <c r="B3" s="206"/>
      <c r="C3" s="206"/>
      <c r="D3" s="206"/>
      <c r="E3" s="206"/>
      <c r="F3" s="206"/>
      <c r="G3" s="206"/>
      <c r="H3" s="206"/>
      <c r="I3" s="20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05"/>
      <c r="B4" s="206"/>
      <c r="C4" s="206"/>
      <c r="D4" s="206"/>
      <c r="E4" s="206"/>
      <c r="F4" s="206"/>
      <c r="G4" s="206"/>
      <c r="H4" s="206"/>
      <c r="I4" s="207"/>
      <c r="J4" s="2"/>
      <c r="K4" s="2"/>
      <c r="L4" s="2"/>
      <c r="M4" s="2"/>
      <c r="N4" s="2"/>
      <c r="O4" s="206" t="s">
        <v>1</v>
      </c>
      <c r="P4" s="206"/>
      <c r="Q4" s="206"/>
      <c r="R4" s="206"/>
      <c r="S4" s="206"/>
      <c r="T4" s="206"/>
      <c r="U4" s="206"/>
      <c r="V4" s="206"/>
      <c r="W4" s="2"/>
      <c r="X4" s="2"/>
      <c r="Y4" s="2"/>
      <c r="Z4" s="206" t="s">
        <v>2</v>
      </c>
      <c r="AA4" s="206"/>
      <c r="AB4" s="206"/>
      <c r="AC4" s="206"/>
      <c r="AD4" s="206"/>
      <c r="AE4" s="206"/>
      <c r="AF4" s="206"/>
      <c r="AG4" s="2"/>
      <c r="AH4" s="2"/>
      <c r="AI4" s="2"/>
      <c r="AJ4" s="2"/>
      <c r="AK4" s="2"/>
      <c r="AL4" s="2"/>
      <c r="AM4" s="2"/>
      <c r="AN4" s="2"/>
      <c r="AO4" s="2"/>
      <c r="AP4" s="2"/>
      <c r="AQ4" s="2"/>
      <c r="AR4" s="2"/>
      <c r="AS4" s="2"/>
      <c r="AT4" s="2"/>
      <c r="AU4" s="2"/>
      <c r="AV4" s="2"/>
      <c r="AW4" s="2"/>
      <c r="AX4" s="2"/>
      <c r="AY4" s="2"/>
    </row>
    <row r="5" spans="1:51" ht="15">
      <c r="A5" s="205"/>
      <c r="B5" s="206"/>
      <c r="C5" s="206"/>
      <c r="D5" s="206"/>
      <c r="E5" s="206"/>
      <c r="F5" s="206"/>
      <c r="G5" s="206"/>
      <c r="H5" s="206"/>
      <c r="I5" s="207"/>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208"/>
      <c r="B6" s="209"/>
      <c r="C6" s="209"/>
      <c r="D6" s="209"/>
      <c r="E6" s="209"/>
      <c r="F6" s="209"/>
      <c r="G6" s="209"/>
      <c r="H6" s="209"/>
      <c r="I6" s="210"/>
      <c r="J6" s="2"/>
      <c r="K6" s="2"/>
      <c r="L6" s="2"/>
      <c r="M6" s="2"/>
      <c r="N6" s="2"/>
      <c r="O6" s="2"/>
      <c r="P6" s="2"/>
      <c r="Q6" s="2"/>
      <c r="R6" s="2"/>
      <c r="S6" s="2"/>
      <c r="U6" s="775" t="s">
        <v>303</v>
      </c>
      <c r="V6" s="776"/>
      <c r="W6" s="776"/>
      <c r="X6" s="776"/>
      <c r="Y6" s="776"/>
      <c r="Z6" s="776"/>
      <c r="AA6" s="776"/>
      <c r="AB6" s="776"/>
      <c r="AC6" s="776"/>
      <c r="AD6" s="779">
        <v>28615</v>
      </c>
      <c r="AE6" s="780"/>
      <c r="AF6" s="780"/>
      <c r="AG6" s="780"/>
      <c r="AH6" s="780"/>
      <c r="AI6" s="780"/>
      <c r="AJ6" s="780"/>
      <c r="AK6" s="780"/>
      <c r="AL6" s="780"/>
      <c r="AM6" s="780"/>
      <c r="AN6" s="780"/>
      <c r="AO6" s="780"/>
      <c r="AP6" s="780"/>
      <c r="AQ6" s="780"/>
      <c r="AR6" s="780"/>
      <c r="AS6" s="780"/>
      <c r="AT6" s="780"/>
      <c r="AU6" s="780"/>
      <c r="AV6" s="781"/>
      <c r="AW6" s="2"/>
      <c r="AX6" s="2"/>
      <c r="AY6" s="2"/>
    </row>
    <row r="7" spans="1:51" ht="15" customHeight="1">
      <c r="A7" s="2"/>
      <c r="B7" s="2"/>
      <c r="C7" s="2"/>
      <c r="D7" s="2"/>
      <c r="E7" s="2"/>
      <c r="F7" s="2"/>
      <c r="G7" s="2"/>
      <c r="H7" s="2"/>
      <c r="I7" s="2"/>
      <c r="J7" s="2"/>
      <c r="K7" s="2"/>
      <c r="L7" s="2"/>
      <c r="M7" s="2"/>
      <c r="N7" s="2"/>
      <c r="O7" s="2"/>
      <c r="P7" s="2"/>
      <c r="Q7" s="2"/>
      <c r="R7" s="2"/>
      <c r="S7" s="2"/>
      <c r="T7" s="2"/>
      <c r="U7" s="810" t="s">
        <v>304</v>
      </c>
      <c r="V7" s="811"/>
      <c r="W7" s="811"/>
      <c r="X7" s="811"/>
      <c r="Y7" s="811"/>
      <c r="Z7" s="811"/>
      <c r="AA7" s="811"/>
      <c r="AB7" s="811"/>
      <c r="AC7" s="812"/>
      <c r="AD7" s="806" t="s">
        <v>318</v>
      </c>
      <c r="AE7" s="807"/>
      <c r="AF7" s="807"/>
      <c r="AG7" s="793" t="s">
        <v>316</v>
      </c>
      <c r="AH7" s="793"/>
      <c r="AI7" s="793"/>
      <c r="AJ7" s="793"/>
      <c r="AK7" s="793"/>
      <c r="AL7" s="793"/>
      <c r="AM7" s="793"/>
      <c r="AN7" s="793"/>
      <c r="AO7" s="793"/>
      <c r="AP7" s="791">
        <v>12345</v>
      </c>
      <c r="AQ7" s="791"/>
      <c r="AR7" s="791"/>
      <c r="AS7" s="791"/>
      <c r="AT7" s="791"/>
      <c r="AU7" s="787" t="s">
        <v>315</v>
      </c>
      <c r="AV7" s="788"/>
      <c r="AX7" s="2"/>
      <c r="AY7" s="2"/>
    </row>
    <row r="8" spans="1:51" ht="15" customHeight="1">
      <c r="A8" s="2"/>
      <c r="B8" s="2"/>
      <c r="C8" s="2"/>
      <c r="D8" s="2"/>
      <c r="E8" s="2"/>
      <c r="F8" s="2"/>
      <c r="G8" s="2"/>
      <c r="H8" s="2"/>
      <c r="I8" s="2"/>
      <c r="J8" s="2"/>
      <c r="K8" s="2"/>
      <c r="L8" s="2"/>
      <c r="M8" s="2"/>
      <c r="N8" s="2"/>
      <c r="O8" s="2"/>
      <c r="P8" s="2"/>
      <c r="Q8" s="2"/>
      <c r="R8" s="2"/>
      <c r="S8" s="2"/>
      <c r="T8" s="2"/>
      <c r="U8" s="813"/>
      <c r="V8" s="814"/>
      <c r="W8" s="814"/>
      <c r="X8" s="814"/>
      <c r="Y8" s="814"/>
      <c r="Z8" s="814"/>
      <c r="AA8" s="814"/>
      <c r="AB8" s="814"/>
      <c r="AC8" s="815"/>
      <c r="AD8" s="808"/>
      <c r="AE8" s="809"/>
      <c r="AF8" s="809"/>
      <c r="AG8" s="805" t="s">
        <v>317</v>
      </c>
      <c r="AH8" s="805"/>
      <c r="AI8" s="805"/>
      <c r="AJ8" s="805"/>
      <c r="AK8" s="805"/>
      <c r="AL8" s="805"/>
      <c r="AM8" s="805"/>
      <c r="AN8" s="805"/>
      <c r="AO8" s="805"/>
      <c r="AP8" s="792"/>
      <c r="AQ8" s="792"/>
      <c r="AR8" s="792"/>
      <c r="AS8" s="792"/>
      <c r="AT8" s="792"/>
      <c r="AU8" s="789" t="s">
        <v>315</v>
      </c>
      <c r="AV8" s="790"/>
      <c r="AX8" s="2"/>
      <c r="AY8" s="2"/>
    </row>
    <row r="9" spans="1:51" ht="15" customHeight="1">
      <c r="A9" s="2"/>
      <c r="B9" s="2"/>
      <c r="C9" s="2"/>
      <c r="D9" s="2"/>
      <c r="E9" s="2"/>
      <c r="F9" s="2"/>
      <c r="G9" s="2"/>
      <c r="H9" s="2"/>
      <c r="I9" s="2"/>
      <c r="J9" s="2"/>
      <c r="K9" s="2"/>
      <c r="L9" s="2"/>
      <c r="M9" s="2"/>
      <c r="N9" s="2"/>
      <c r="O9" s="2"/>
      <c r="P9" s="2"/>
      <c r="Q9" s="2"/>
      <c r="R9" s="2"/>
      <c r="S9" s="2"/>
      <c r="T9" s="2"/>
      <c r="U9" s="777" t="s">
        <v>305</v>
      </c>
      <c r="V9" s="778"/>
      <c r="W9" s="778"/>
      <c r="X9" s="778"/>
      <c r="Y9" s="778"/>
      <c r="Z9" s="778"/>
      <c r="AA9" s="778"/>
      <c r="AB9" s="778"/>
      <c r="AC9" s="778"/>
      <c r="AD9" s="794">
        <v>39599</v>
      </c>
      <c r="AE9" s="795"/>
      <c r="AF9" s="795"/>
      <c r="AG9" s="795"/>
      <c r="AH9" s="795"/>
      <c r="AI9" s="795"/>
      <c r="AJ9" s="795"/>
      <c r="AK9" s="795"/>
      <c r="AL9" s="795"/>
      <c r="AM9" s="795"/>
      <c r="AN9" s="795"/>
      <c r="AO9" s="795"/>
      <c r="AP9" s="795"/>
      <c r="AQ9" s="795"/>
      <c r="AR9" s="795"/>
      <c r="AS9" s="795"/>
      <c r="AT9" s="795"/>
      <c r="AU9" s="795"/>
      <c r="AV9" s="796"/>
      <c r="AW9" s="151"/>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51"/>
      <c r="AJ10" s="151"/>
      <c r="AK10" s="151"/>
      <c r="AL10" s="151"/>
      <c r="AM10" s="151"/>
      <c r="AN10" s="151"/>
      <c r="AO10" s="151"/>
      <c r="AP10" s="151"/>
      <c r="AQ10" s="151"/>
      <c r="AR10" s="151"/>
      <c r="AS10" s="151"/>
      <c r="AT10" s="151"/>
      <c r="AU10" s="151"/>
      <c r="AV10" s="151"/>
      <c r="AW10" s="151"/>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802" t="str">
        <f>1p!AI7:AW7</f>
        <v>平成　年　月　日</v>
      </c>
      <c r="AJ11" s="802"/>
      <c r="AK11" s="802"/>
      <c r="AL11" s="802"/>
      <c r="AM11" s="802"/>
      <c r="AN11" s="802"/>
      <c r="AO11" s="802"/>
      <c r="AP11" s="802"/>
      <c r="AQ11" s="802"/>
      <c r="AR11" s="802"/>
      <c r="AS11" s="802"/>
      <c r="AT11" s="802"/>
      <c r="AU11" s="802"/>
      <c r="AV11" s="802"/>
      <c r="AW11" s="802"/>
      <c r="AX11" s="2"/>
      <c r="AY11" s="2"/>
    </row>
    <row r="12" spans="1:64" ht="15">
      <c r="A12" s="2"/>
      <c r="B12" s="211" t="s">
        <v>3</v>
      </c>
      <c r="C12" s="211"/>
      <c r="D12" s="211"/>
      <c r="E12" s="211"/>
      <c r="F12" s="211"/>
      <c r="G12" s="211"/>
      <c r="H12" s="211"/>
      <c r="I12" s="211"/>
      <c r="J12" s="211"/>
      <c r="K12" s="21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8"/>
      <c r="AZ12" s="48"/>
      <c r="BA12" s="48"/>
      <c r="BB12" s="48"/>
      <c r="BC12" s="48"/>
      <c r="BD12" s="48"/>
      <c r="BE12" s="48"/>
      <c r="BF12" s="48"/>
      <c r="BG12" s="48"/>
      <c r="BH12" s="48"/>
      <c r="BI12" s="48"/>
      <c r="BJ12" s="48"/>
      <c r="BK12" s="48"/>
      <c r="BL12" s="48"/>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52"/>
      <c r="AY13" s="2"/>
    </row>
    <row r="14" spans="1:50" ht="15">
      <c r="A14" s="2"/>
      <c r="B14" s="2"/>
      <c r="C14" s="211" t="s">
        <v>4</v>
      </c>
      <c r="D14" s="211"/>
      <c r="E14" s="211"/>
      <c r="F14" s="211"/>
      <c r="H14" s="211" t="str">
        <f>1p!H10:R10</f>
        <v>内波謙一</v>
      </c>
      <c r="I14" s="211"/>
      <c r="J14" s="211"/>
      <c r="K14" s="211"/>
      <c r="L14" s="211"/>
      <c r="M14" s="211"/>
      <c r="N14" s="211"/>
      <c r="O14" s="211"/>
      <c r="P14" s="211"/>
      <c r="Q14" s="211"/>
      <c r="R14" s="211"/>
      <c r="S14" s="2"/>
      <c r="T14" s="206" t="s">
        <v>5</v>
      </c>
      <c r="U14" s="206"/>
      <c r="V14" s="2"/>
      <c r="W14" s="2"/>
      <c r="X14" s="2"/>
      <c r="Y14" s="2"/>
      <c r="Z14" s="2"/>
      <c r="AA14" s="2"/>
      <c r="AB14" s="2"/>
      <c r="AC14" s="2"/>
      <c r="AD14" s="2"/>
      <c r="AE14" s="2"/>
      <c r="AP14" s="2"/>
      <c r="AQ14" s="2"/>
      <c r="AR14" s="2"/>
      <c r="AS14" s="2"/>
      <c r="AT14" s="2"/>
      <c r="AU14" s="2"/>
      <c r="AV14" s="2"/>
      <c r="AW14" s="2"/>
      <c r="AX14" s="2"/>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4.25">
      <c r="A17" s="2"/>
      <c r="B17" s="2"/>
      <c r="C17" s="2"/>
      <c r="D17" s="2"/>
      <c r="E17" s="2"/>
      <c r="F17" s="2"/>
      <c r="G17" s="2"/>
      <c r="H17" s="782" t="s">
        <v>308</v>
      </c>
      <c r="I17" s="782"/>
      <c r="J17" s="782"/>
      <c r="K17" s="782"/>
      <c r="L17" s="782"/>
      <c r="M17" s="782"/>
      <c r="N17" s="78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
      <c r="B18" s="2"/>
      <c r="C18" s="2"/>
      <c r="D18" s="2"/>
      <c r="E18" s="2"/>
      <c r="F18" s="2"/>
      <c r="G18" s="2"/>
      <c r="H18" s="2"/>
      <c r="I18" s="2"/>
      <c r="J18" s="774" t="s">
        <v>44</v>
      </c>
      <c r="K18" s="774"/>
      <c r="L18" s="774"/>
      <c r="M18" s="774"/>
      <c r="N18" s="10"/>
      <c r="O18" s="804" t="s">
        <v>312</v>
      </c>
      <c r="P18" s="804"/>
      <c r="Q18" s="804"/>
      <c r="R18" s="804"/>
      <c r="S18" s="804"/>
      <c r="T18" s="804"/>
      <c r="U18" s="804"/>
      <c r="V18" s="804"/>
      <c r="W18" s="804"/>
      <c r="X18" s="804"/>
      <c r="Y18" s="804"/>
      <c r="Z18" s="804"/>
      <c r="AA18" s="804"/>
      <c r="AB18" s="804"/>
      <c r="AC18" s="804"/>
      <c r="AD18" s="804"/>
      <c r="AE18" s="804"/>
      <c r="AF18" s="804"/>
      <c r="AG18" s="804"/>
      <c r="AH18" s="804"/>
      <c r="AI18" s="153"/>
      <c r="AJ18" s="153"/>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216" t="s">
        <v>11</v>
      </c>
      <c r="K19" s="216"/>
      <c r="L19" s="216"/>
      <c r="M19" s="216"/>
      <c r="N19" s="2"/>
      <c r="O19" s="799" t="s">
        <v>313</v>
      </c>
      <c r="P19" s="799"/>
      <c r="Q19" s="799"/>
      <c r="R19" s="799"/>
      <c r="S19" s="799"/>
      <c r="T19" s="799"/>
      <c r="U19" s="799"/>
      <c r="V19" s="799"/>
      <c r="W19" s="799"/>
      <c r="X19" s="799"/>
      <c r="Y19" s="799"/>
      <c r="Z19" s="799"/>
      <c r="AA19" s="799"/>
      <c r="AB19" s="799"/>
      <c r="AC19" s="799"/>
      <c r="AD19" s="799"/>
      <c r="AE19" s="799"/>
      <c r="AF19" s="799"/>
      <c r="AG19" s="799"/>
      <c r="AH19" s="799"/>
      <c r="AI19" s="154"/>
      <c r="AJ19" s="154"/>
      <c r="AK19" s="2"/>
      <c r="AN19" s="2"/>
      <c r="AO19" s="2"/>
      <c r="AP19" s="225" t="s">
        <v>14</v>
      </c>
      <c r="AQ19" s="225"/>
      <c r="AR19" s="2"/>
      <c r="AS19" s="2"/>
      <c r="AT19" s="2"/>
      <c r="AU19" s="2"/>
      <c r="AV19" s="2"/>
      <c r="AW19" s="2"/>
      <c r="AX19" s="2"/>
      <c r="AY19" s="2"/>
    </row>
    <row r="20" spans="1:51" ht="15" customHeight="1">
      <c r="A20" s="2"/>
      <c r="B20" s="2"/>
      <c r="C20" s="2"/>
      <c r="D20" s="2"/>
      <c r="E20" s="2"/>
      <c r="F20" s="2"/>
      <c r="G20" s="2"/>
      <c r="H20" s="2"/>
      <c r="I20" s="2"/>
      <c r="J20" s="216" t="s">
        <v>10</v>
      </c>
      <c r="K20" s="216"/>
      <c r="L20" s="216"/>
      <c r="M20" s="216"/>
      <c r="N20" s="2"/>
      <c r="O20" s="783" t="s">
        <v>314</v>
      </c>
      <c r="P20" s="783"/>
      <c r="Q20" s="783"/>
      <c r="R20" s="783"/>
      <c r="S20" s="783"/>
      <c r="T20" s="783"/>
      <c r="U20" s="783"/>
      <c r="V20" s="768" t="s">
        <v>321</v>
      </c>
      <c r="W20" s="768"/>
      <c r="X20" s="768"/>
      <c r="Y20" s="768"/>
      <c r="Z20" s="768"/>
      <c r="AA20" s="768"/>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216" t="s">
        <v>9</v>
      </c>
      <c r="K21" s="216"/>
      <c r="L21" s="216"/>
      <c r="M21" s="216"/>
      <c r="N21" s="26" t="s">
        <v>319</v>
      </c>
      <c r="O21" s="26"/>
      <c r="P21" s="784">
        <v>1700002</v>
      </c>
      <c r="Q21" s="784"/>
      <c r="R21" s="784"/>
      <c r="S21" s="784"/>
      <c r="T21" s="784"/>
      <c r="U21" s="784"/>
      <c r="V21" s="26" t="s">
        <v>320</v>
      </c>
      <c r="W21" s="803" t="s">
        <v>356</v>
      </c>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2"/>
      <c r="AY21" s="2"/>
    </row>
    <row r="22" spans="1:51" ht="15" customHeight="1">
      <c r="A22" s="2"/>
      <c r="B22" s="2"/>
      <c r="C22" s="2"/>
      <c r="D22" s="2"/>
      <c r="E22" s="2"/>
      <c r="F22" s="2"/>
      <c r="G22" s="2"/>
      <c r="H22" s="2"/>
      <c r="I22" s="2"/>
      <c r="J22" s="413" t="s">
        <v>306</v>
      </c>
      <c r="K22" s="413"/>
      <c r="L22" s="413"/>
      <c r="M22" s="413"/>
      <c r="N22" s="801" t="s">
        <v>476</v>
      </c>
      <c r="O22" s="801"/>
      <c r="P22" s="801"/>
      <c r="Q22" s="801"/>
      <c r="R22" s="801"/>
      <c r="S22" s="801"/>
      <c r="T22" s="801"/>
      <c r="U22" s="801"/>
      <c r="V22" s="801"/>
      <c r="W22" s="801"/>
      <c r="X22" s="801"/>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782" t="s">
        <v>307</v>
      </c>
      <c r="I24" s="782"/>
      <c r="J24" s="782"/>
      <c r="K24" s="782"/>
      <c r="L24" s="782"/>
      <c r="M24" s="782"/>
      <c r="N24" s="78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774" t="s">
        <v>44</v>
      </c>
      <c r="K25" s="774"/>
      <c r="L25" s="774"/>
      <c r="M25" s="774"/>
      <c r="N25" s="10"/>
      <c r="O25" s="800" t="str">
        <f>1p!X16</f>
        <v>あべいちろう</v>
      </c>
      <c r="P25" s="800"/>
      <c r="Q25" s="800"/>
      <c r="R25" s="800"/>
      <c r="S25" s="800"/>
      <c r="T25" s="800"/>
      <c r="U25" s="800"/>
      <c r="V25" s="800"/>
      <c r="W25" s="800"/>
      <c r="X25" s="800"/>
      <c r="Y25" s="800"/>
      <c r="Z25" s="800"/>
      <c r="AA25" s="800"/>
      <c r="AB25" s="800"/>
      <c r="AC25" s="800"/>
      <c r="AD25" s="800"/>
      <c r="AE25" s="800"/>
      <c r="AF25" s="800"/>
      <c r="AG25" s="800"/>
      <c r="AH25" s="800"/>
      <c r="AI25" s="153"/>
      <c r="AJ25" s="153"/>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216" t="s">
        <v>11</v>
      </c>
      <c r="K26" s="216"/>
      <c r="L26" s="216"/>
      <c r="M26" s="216"/>
      <c r="N26" s="2"/>
      <c r="O26" s="798" t="str">
        <f>1p!X17</f>
        <v>阿部一郎</v>
      </c>
      <c r="P26" s="798"/>
      <c r="Q26" s="798"/>
      <c r="R26" s="798"/>
      <c r="S26" s="798"/>
      <c r="T26" s="798"/>
      <c r="U26" s="798"/>
      <c r="V26" s="798"/>
      <c r="W26" s="798"/>
      <c r="X26" s="798"/>
      <c r="Y26" s="798"/>
      <c r="Z26" s="798"/>
      <c r="AA26" s="798"/>
      <c r="AB26" s="798"/>
      <c r="AC26" s="798"/>
      <c r="AD26" s="798"/>
      <c r="AE26" s="798"/>
      <c r="AF26" s="798"/>
      <c r="AG26" s="798"/>
      <c r="AH26" s="798"/>
      <c r="AI26" s="154"/>
      <c r="AJ26" s="154"/>
      <c r="AK26" s="2"/>
      <c r="AN26" s="2"/>
      <c r="AO26" s="2"/>
      <c r="AP26" s="225" t="s">
        <v>14</v>
      </c>
      <c r="AQ26" s="225"/>
      <c r="AR26" s="2"/>
      <c r="AS26" s="2"/>
      <c r="AT26" s="2"/>
      <c r="AU26" s="2"/>
      <c r="AV26" s="2"/>
      <c r="AW26" s="2"/>
      <c r="AX26" s="2"/>
      <c r="AY26" s="2"/>
    </row>
    <row r="27" spans="1:54" ht="15" customHeight="1">
      <c r="A27" s="2"/>
      <c r="B27" s="2"/>
      <c r="C27" s="2"/>
      <c r="D27" s="2"/>
      <c r="E27" s="2"/>
      <c r="F27" s="2"/>
      <c r="G27" s="2"/>
      <c r="H27" s="2"/>
      <c r="I27" s="2"/>
      <c r="J27" s="216" t="s">
        <v>10</v>
      </c>
      <c r="K27" s="216"/>
      <c r="L27" s="216"/>
      <c r="M27" s="216"/>
      <c r="N27" s="2"/>
      <c r="O27" s="767" t="str">
        <f>1p!V15</f>
        <v>阿部</v>
      </c>
      <c r="P27" s="767"/>
      <c r="Q27" s="767"/>
      <c r="R27" s="767"/>
      <c r="S27" s="767"/>
      <c r="T27" s="767"/>
      <c r="U27" s="767"/>
      <c r="V27" s="768" t="s">
        <v>322</v>
      </c>
      <c r="W27" s="768"/>
      <c r="X27" s="768"/>
      <c r="Y27" s="768"/>
      <c r="Z27" s="768"/>
      <c r="AA27" s="768"/>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1" ht="15" customHeight="1">
      <c r="A28" s="2"/>
      <c r="B28" s="2"/>
      <c r="C28" s="2"/>
      <c r="D28" s="2"/>
      <c r="E28" s="2"/>
      <c r="F28" s="2"/>
      <c r="G28" s="2"/>
      <c r="H28" s="2"/>
      <c r="I28" s="2"/>
      <c r="J28" s="216" t="s">
        <v>9</v>
      </c>
      <c r="K28" s="216"/>
      <c r="L28" s="216"/>
      <c r="M28" s="216"/>
      <c r="N28" s="26" t="s">
        <v>319</v>
      </c>
      <c r="O28" s="26"/>
      <c r="P28" s="785">
        <f>1p!T13</f>
        <v>1700002</v>
      </c>
      <c r="Q28" s="785"/>
      <c r="R28" s="785"/>
      <c r="S28" s="785"/>
      <c r="T28" s="785"/>
      <c r="U28" s="785"/>
      <c r="V28" s="26" t="s">
        <v>320</v>
      </c>
      <c r="W28" s="797" t="str">
        <f>1p!C30</f>
        <v>東京都豊島区巣鴨1-12-1 巣鴨マンション201</v>
      </c>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2"/>
      <c r="AY28" s="2"/>
    </row>
    <row r="29" spans="1:51" ht="15" customHeight="1">
      <c r="A29" s="2"/>
      <c r="B29" s="2"/>
      <c r="C29" s="2"/>
      <c r="D29" s="2"/>
      <c r="E29" s="2"/>
      <c r="F29" s="2"/>
      <c r="G29" s="2"/>
      <c r="H29" s="2"/>
      <c r="I29" s="2"/>
      <c r="J29" s="413" t="s">
        <v>306</v>
      </c>
      <c r="K29" s="413"/>
      <c r="L29" s="413"/>
      <c r="M29" s="413"/>
      <c r="N29" s="718" t="str">
        <f>1p!AH13</f>
        <v>03-1111-1111</v>
      </c>
      <c r="O29" s="718"/>
      <c r="P29" s="718"/>
      <c r="Q29" s="718"/>
      <c r="R29" s="718"/>
      <c r="S29" s="718"/>
      <c r="T29" s="718"/>
      <c r="U29" s="718"/>
      <c r="V29" s="718"/>
      <c r="W29" s="718"/>
      <c r="X29" s="718"/>
      <c r="Y29" s="29"/>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0"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0" ht="14.25">
      <c r="A31" s="2"/>
      <c r="B31" s="2"/>
      <c r="C31" s="2"/>
      <c r="D31" s="2"/>
      <c r="E31" s="2"/>
      <c r="F31" s="2"/>
      <c r="G31" s="2"/>
      <c r="H31" s="2"/>
      <c r="I31" s="2"/>
      <c r="J31" s="2"/>
      <c r="K31" s="2"/>
      <c r="L31" s="2"/>
      <c r="M31" s="2"/>
      <c r="N31" s="2"/>
      <c r="O31" s="2"/>
      <c r="P31" s="2"/>
      <c r="AX31" s="2"/>
    </row>
    <row r="32" spans="1:50" ht="18" customHeight="1">
      <c r="A32" s="2"/>
      <c r="B32" s="2"/>
      <c r="C32" s="2"/>
      <c r="D32" s="2"/>
      <c r="E32" s="146" t="s">
        <v>310</v>
      </c>
      <c r="F32" s="2"/>
      <c r="G32" s="2"/>
      <c r="H32" s="2"/>
      <c r="I32" s="2"/>
      <c r="J32" s="2"/>
      <c r="K32" s="2"/>
      <c r="L32" s="2"/>
      <c r="M32" s="2"/>
      <c r="N32" s="2"/>
      <c r="O32" s="2"/>
      <c r="P32" s="2"/>
      <c r="AX32" s="2"/>
    </row>
    <row r="33" spans="1:50" ht="18" customHeight="1">
      <c r="A33" s="2"/>
      <c r="B33" s="2"/>
      <c r="C33" s="2"/>
      <c r="D33" s="2"/>
      <c r="E33" s="146" t="s">
        <v>309</v>
      </c>
      <c r="F33" s="2"/>
      <c r="G33" s="2"/>
      <c r="H33" s="2"/>
      <c r="I33" s="2"/>
      <c r="J33" s="2"/>
      <c r="K33" s="2"/>
      <c r="L33" s="2"/>
      <c r="M33" s="2"/>
      <c r="N33" s="2"/>
      <c r="O33" s="2"/>
      <c r="P33" s="2"/>
      <c r="AX33" s="2"/>
    </row>
    <row r="34" spans="1:50" ht="14.25">
      <c r="A34" s="2"/>
      <c r="B34" s="2"/>
      <c r="C34" s="2"/>
      <c r="D34" s="2"/>
      <c r="E34" s="2"/>
      <c r="F34" s="2"/>
      <c r="G34" s="2"/>
      <c r="H34" s="2"/>
      <c r="I34" s="2"/>
      <c r="J34" s="2"/>
      <c r="K34" s="2"/>
      <c r="L34" s="2"/>
      <c r="M34" s="2"/>
      <c r="N34" s="2"/>
      <c r="O34" s="2"/>
      <c r="P34" s="2"/>
      <c r="AX34" s="2"/>
    </row>
    <row r="35" spans="1:50" ht="14.25">
      <c r="A35" s="2"/>
      <c r="B35" s="2"/>
      <c r="C35" s="2"/>
      <c r="D35" s="2"/>
      <c r="E35" s="2"/>
      <c r="F35" s="2"/>
      <c r="G35" s="2"/>
      <c r="H35" s="2"/>
      <c r="I35" s="2"/>
      <c r="J35" s="2"/>
      <c r="K35" s="2"/>
      <c r="L35" s="2"/>
      <c r="M35" s="2"/>
      <c r="N35" s="2"/>
      <c r="O35" s="2"/>
      <c r="P35" s="2"/>
      <c r="AX35" s="2"/>
    </row>
    <row r="36" spans="1:50" ht="52.5" customHeight="1">
      <c r="A36" s="2"/>
      <c r="B36" s="786" t="s">
        <v>311</v>
      </c>
      <c r="C36" s="786"/>
      <c r="D36" s="786"/>
      <c r="E36" s="786"/>
      <c r="F36" s="786"/>
      <c r="G36" s="786"/>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253" t="s">
        <v>23</v>
      </c>
      <c r="B38" s="254"/>
      <c r="C38" s="254"/>
      <c r="D38" s="254"/>
      <c r="E38" s="254"/>
      <c r="F38" s="254"/>
      <c r="G38" s="254"/>
      <c r="H38" s="254"/>
      <c r="I38" s="254"/>
      <c r="J38" s="254"/>
      <c r="K38" s="764" t="str">
        <f>1p!K34</f>
        <v>○○個人タクシー協同組合
□□支部</v>
      </c>
      <c r="L38" s="765"/>
      <c r="M38" s="765"/>
      <c r="N38" s="765"/>
      <c r="O38" s="765"/>
      <c r="P38" s="765"/>
      <c r="Q38" s="765"/>
      <c r="R38" s="765"/>
      <c r="S38" s="765"/>
      <c r="T38" s="765"/>
      <c r="U38" s="765"/>
      <c r="V38" s="765"/>
      <c r="W38" s="765"/>
      <c r="X38" s="766"/>
      <c r="Y38" s="2"/>
      <c r="Z38" s="253" t="s">
        <v>29</v>
      </c>
      <c r="AA38" s="254"/>
      <c r="AB38" s="254"/>
      <c r="AC38" s="254"/>
      <c r="AD38" s="254"/>
      <c r="AE38" s="254"/>
      <c r="AF38" s="254"/>
      <c r="AG38" s="254"/>
      <c r="AH38" s="254"/>
      <c r="AI38" s="254"/>
      <c r="AJ38" s="254"/>
      <c r="AK38" s="267"/>
      <c r="AL38" s="268" t="s">
        <v>30</v>
      </c>
      <c r="AM38" s="269"/>
      <c r="AN38" s="269"/>
      <c r="AO38" s="269"/>
      <c r="AP38" s="269"/>
      <c r="AQ38" s="269"/>
      <c r="AR38" s="269"/>
      <c r="AS38" s="269"/>
      <c r="AT38" s="269"/>
      <c r="AU38" s="269"/>
      <c r="AV38" s="269"/>
      <c r="AW38" s="270"/>
      <c r="AX38" s="2"/>
      <c r="AY38" s="2"/>
    </row>
    <row r="39" spans="1:51" ht="37.5" customHeight="1">
      <c r="A39" s="251" t="s">
        <v>24</v>
      </c>
      <c r="B39" s="252"/>
      <c r="C39" s="252"/>
      <c r="D39" s="252"/>
      <c r="E39" s="252"/>
      <c r="F39" s="252"/>
      <c r="G39" s="252"/>
      <c r="H39" s="252"/>
      <c r="I39" s="252"/>
      <c r="J39" s="252"/>
      <c r="K39" s="759">
        <f>1p!K35:X35</f>
        <v>123</v>
      </c>
      <c r="L39" s="760"/>
      <c r="M39" s="760"/>
      <c r="N39" s="760"/>
      <c r="O39" s="760"/>
      <c r="P39" s="760"/>
      <c r="Q39" s="760"/>
      <c r="R39" s="760"/>
      <c r="S39" s="760"/>
      <c r="T39" s="760"/>
      <c r="U39" s="760"/>
      <c r="V39" s="760"/>
      <c r="W39" s="760"/>
      <c r="X39" s="761"/>
      <c r="Y39" s="2"/>
      <c r="Z39" s="255"/>
      <c r="AA39" s="256"/>
      <c r="AB39" s="256"/>
      <c r="AC39" s="256"/>
      <c r="AD39" s="256"/>
      <c r="AE39" s="256"/>
      <c r="AF39" s="256"/>
      <c r="AG39" s="256"/>
      <c r="AH39" s="256"/>
      <c r="AI39" s="256"/>
      <c r="AJ39" s="256"/>
      <c r="AK39" s="257"/>
      <c r="AL39" s="255"/>
      <c r="AM39" s="256"/>
      <c r="AN39" s="256"/>
      <c r="AO39" s="256"/>
      <c r="AP39" s="256"/>
      <c r="AQ39" s="256"/>
      <c r="AR39" s="256"/>
      <c r="AS39" s="256"/>
      <c r="AT39" s="256"/>
      <c r="AU39" s="256"/>
      <c r="AV39" s="256"/>
      <c r="AW39" s="257"/>
      <c r="AX39" s="2"/>
      <c r="AY39" s="2"/>
    </row>
    <row r="40" spans="1:51" ht="37.5" customHeight="1">
      <c r="A40" s="249" t="s">
        <v>25</v>
      </c>
      <c r="B40" s="250"/>
      <c r="C40" s="250"/>
      <c r="D40" s="250"/>
      <c r="E40" s="250"/>
      <c r="F40" s="250"/>
      <c r="G40" s="250"/>
      <c r="H40" s="250"/>
      <c r="I40" s="250"/>
      <c r="J40" s="250"/>
      <c r="K40" s="762" t="str">
        <f>1p!K36:N36</f>
        <v>03</v>
      </c>
      <c r="L40" s="763"/>
      <c r="M40" s="763"/>
      <c r="N40" s="763"/>
      <c r="O40" s="147" t="s">
        <v>27</v>
      </c>
      <c r="P40" s="769" t="str">
        <f>1p!P36:S36</f>
        <v>9999</v>
      </c>
      <c r="Q40" s="763"/>
      <c r="R40" s="763"/>
      <c r="S40" s="763"/>
      <c r="T40" s="147" t="s">
        <v>27</v>
      </c>
      <c r="U40" s="769" t="str">
        <f>1p!U36:X36</f>
        <v>9999</v>
      </c>
      <c r="V40" s="763"/>
      <c r="W40" s="763"/>
      <c r="X40" s="770"/>
      <c r="Y40" s="2"/>
      <c r="Z40" s="258"/>
      <c r="AA40" s="206"/>
      <c r="AB40" s="206"/>
      <c r="AC40" s="206"/>
      <c r="AD40" s="206"/>
      <c r="AE40" s="206"/>
      <c r="AF40" s="206"/>
      <c r="AG40" s="206"/>
      <c r="AH40" s="206"/>
      <c r="AI40" s="206"/>
      <c r="AJ40" s="206"/>
      <c r="AK40" s="259"/>
      <c r="AL40" s="258"/>
      <c r="AM40" s="206"/>
      <c r="AN40" s="206"/>
      <c r="AO40" s="206"/>
      <c r="AP40" s="206"/>
      <c r="AQ40" s="206"/>
      <c r="AR40" s="206"/>
      <c r="AS40" s="206"/>
      <c r="AT40" s="206"/>
      <c r="AU40" s="206"/>
      <c r="AV40" s="206"/>
      <c r="AW40" s="259"/>
      <c r="AX40" s="2"/>
      <c r="AY40" s="2"/>
    </row>
    <row r="41" spans="1:51" ht="37.5" customHeight="1" thickBot="1">
      <c r="A41" s="247" t="s">
        <v>26</v>
      </c>
      <c r="B41" s="248"/>
      <c r="C41" s="248"/>
      <c r="D41" s="248"/>
      <c r="E41" s="248"/>
      <c r="F41" s="248"/>
      <c r="G41" s="248"/>
      <c r="H41" s="248"/>
      <c r="I41" s="248"/>
      <c r="J41" s="248"/>
      <c r="K41" s="771" t="str">
        <f>1p!K37:X37</f>
        <v>田中二郎</v>
      </c>
      <c r="L41" s="772"/>
      <c r="M41" s="772"/>
      <c r="N41" s="772"/>
      <c r="O41" s="772"/>
      <c r="P41" s="772"/>
      <c r="Q41" s="772"/>
      <c r="R41" s="772"/>
      <c r="S41" s="772"/>
      <c r="T41" s="772"/>
      <c r="U41" s="772"/>
      <c r="V41" s="772"/>
      <c r="W41" s="772"/>
      <c r="X41" s="773"/>
      <c r="Y41" s="2"/>
      <c r="Z41" s="260"/>
      <c r="AA41" s="237"/>
      <c r="AB41" s="237"/>
      <c r="AC41" s="237"/>
      <c r="AD41" s="237"/>
      <c r="AE41" s="237"/>
      <c r="AF41" s="237"/>
      <c r="AG41" s="237"/>
      <c r="AH41" s="237"/>
      <c r="AI41" s="237"/>
      <c r="AJ41" s="237"/>
      <c r="AK41" s="238"/>
      <c r="AL41" s="260"/>
      <c r="AM41" s="237"/>
      <c r="AN41" s="237"/>
      <c r="AO41" s="237"/>
      <c r="AP41" s="237"/>
      <c r="AQ41" s="237"/>
      <c r="AR41" s="237"/>
      <c r="AS41" s="237"/>
      <c r="AT41" s="237"/>
      <c r="AU41" s="237"/>
      <c r="AV41" s="237"/>
      <c r="AW41" s="238"/>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06" t="s">
        <v>31</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7">
    <mergeCell ref="A2:I2"/>
    <mergeCell ref="A3:I6"/>
    <mergeCell ref="O4:V4"/>
    <mergeCell ref="Z4:AF4"/>
    <mergeCell ref="AG8:AO8"/>
    <mergeCell ref="AD7:AF7"/>
    <mergeCell ref="AD8:AF8"/>
    <mergeCell ref="U7:AC8"/>
    <mergeCell ref="N22:X22"/>
    <mergeCell ref="AI11:AW11"/>
    <mergeCell ref="W21:AW21"/>
    <mergeCell ref="J26:M26"/>
    <mergeCell ref="T14:U14"/>
    <mergeCell ref="AP19:AQ19"/>
    <mergeCell ref="J20:M20"/>
    <mergeCell ref="O18:AH18"/>
    <mergeCell ref="J25:M25"/>
    <mergeCell ref="J19:M19"/>
    <mergeCell ref="AD9:AV9"/>
    <mergeCell ref="W28:AW28"/>
    <mergeCell ref="O26:AH26"/>
    <mergeCell ref="AP26:AQ26"/>
    <mergeCell ref="B12:K12"/>
    <mergeCell ref="C14:F14"/>
    <mergeCell ref="H14:R14"/>
    <mergeCell ref="O19:AH19"/>
    <mergeCell ref="O25:AH25"/>
    <mergeCell ref="J21:M21"/>
    <mergeCell ref="P21:U21"/>
    <mergeCell ref="J22:M22"/>
    <mergeCell ref="P28:U28"/>
    <mergeCell ref="B36:AV36"/>
    <mergeCell ref="AU7:AV7"/>
    <mergeCell ref="AU8:AV8"/>
    <mergeCell ref="AP7:AT7"/>
    <mergeCell ref="AP8:AT8"/>
    <mergeCell ref="AG7:AO7"/>
    <mergeCell ref="H17:N17"/>
    <mergeCell ref="J18:M18"/>
    <mergeCell ref="AP1:AW1"/>
    <mergeCell ref="J29:M29"/>
    <mergeCell ref="V20:AA20"/>
    <mergeCell ref="U6:AC6"/>
    <mergeCell ref="U9:AC9"/>
    <mergeCell ref="AD6:AV6"/>
    <mergeCell ref="H24:N24"/>
    <mergeCell ref="O20:U20"/>
    <mergeCell ref="J28:M28"/>
    <mergeCell ref="J27:M27"/>
    <mergeCell ref="O27:U27"/>
    <mergeCell ref="V27:AA27"/>
    <mergeCell ref="A43:AW43"/>
    <mergeCell ref="P40:S40"/>
    <mergeCell ref="U40:X40"/>
    <mergeCell ref="A41:J41"/>
    <mergeCell ref="K41:X41"/>
    <mergeCell ref="A40:J40"/>
    <mergeCell ref="AL38:AW38"/>
    <mergeCell ref="A39:J39"/>
    <mergeCell ref="K39:X39"/>
    <mergeCell ref="Z39:AK41"/>
    <mergeCell ref="AL39:AW41"/>
    <mergeCell ref="N29:X29"/>
    <mergeCell ref="K40:N40"/>
    <mergeCell ref="A38:J38"/>
    <mergeCell ref="K38:X38"/>
    <mergeCell ref="Z38:AK38"/>
  </mergeCells>
  <dataValidations count="3">
    <dataValidation allowBlank="1" showInputMessage="1" showErrorMessage="1" imeMode="disabled" sqref="K40:N40 AY12:BL12 P40:S40 U40:X40 AX13 AD6:AV6 AD7:AF7 AD8:AF8 AP7:AT7 AP8:AT8 AD9:AV9 P21:U21 N29 P28:U28 N22"/>
    <dataValidation allowBlank="1" showInputMessage="1" showErrorMessage="1" imeMode="hiragana" sqref="AI18:AJ19 O25:O26 K41:X41 O27:U27 AI25:AJ26 W28 AO20:AR20 AO27:BB27 O18:AH18 O19:AH19 O20:U20 W21:AW21"/>
    <dataValidation allowBlank="1" showInputMessage="1" showErrorMessage="1" imeMode="fullAlpha" sqref="K39:X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7.xml><?xml version="1.0" encoding="utf-8"?>
<worksheet xmlns="http://schemas.openxmlformats.org/spreadsheetml/2006/main" xmlns:r="http://schemas.openxmlformats.org/officeDocument/2006/relationships">
  <dimension ref="A1:AY120"/>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3" t="s">
        <v>323</v>
      </c>
      <c r="AQ1" s="213"/>
      <c r="AR1" s="213"/>
      <c r="AS1" s="213"/>
      <c r="AT1" s="213"/>
      <c r="AU1" s="213"/>
      <c r="AV1" s="213"/>
      <c r="AW1" s="213"/>
      <c r="AX1" s="2"/>
      <c r="AY1" s="2"/>
    </row>
    <row r="2" spans="1:51" ht="1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6" t="s">
        <v>325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
      <c r="AY3" s="2"/>
    </row>
    <row r="4" spans="1:51" ht="15">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1" t="s">
        <v>324</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15">
      <c r="A7" s="5"/>
      <c r="B7" s="782" t="s">
        <v>308</v>
      </c>
      <c r="C7" s="782"/>
      <c r="D7" s="782"/>
      <c r="E7" s="782"/>
      <c r="F7" s="782"/>
      <c r="G7" s="782"/>
      <c r="H7" s="782"/>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216" t="s">
        <v>11</v>
      </c>
      <c r="E8" s="216"/>
      <c r="F8" s="216"/>
      <c r="G8" s="216"/>
      <c r="H8" s="5"/>
      <c r="K8" s="821" t="str">
        <f>'譲渡1p'!O19</f>
        <v>日本一郎</v>
      </c>
      <c r="L8" s="821"/>
      <c r="M8" s="821"/>
      <c r="N8" s="821"/>
      <c r="O8" s="821"/>
      <c r="P8" s="821"/>
      <c r="Q8" s="821"/>
      <c r="R8" s="821"/>
      <c r="S8" s="821"/>
      <c r="T8" s="821"/>
      <c r="U8" s="821"/>
      <c r="V8" s="821"/>
      <c r="W8" s="821"/>
      <c r="X8" s="821"/>
      <c r="Y8" s="821"/>
      <c r="Z8" s="821"/>
      <c r="AA8" s="63"/>
      <c r="AB8" s="63"/>
      <c r="AC8" s="63"/>
      <c r="AD8" s="63"/>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216" t="s">
        <v>10</v>
      </c>
      <c r="E9" s="216"/>
      <c r="F9" s="216"/>
      <c r="G9" s="216"/>
      <c r="H9" s="5"/>
      <c r="K9" s="816" t="str">
        <f>'譲渡1p'!O20</f>
        <v>日本</v>
      </c>
      <c r="L9" s="816"/>
      <c r="M9" s="816"/>
      <c r="N9" s="816"/>
      <c r="O9" s="816"/>
      <c r="P9" s="816"/>
      <c r="Q9" s="816"/>
      <c r="R9" s="782" t="s">
        <v>321</v>
      </c>
      <c r="S9" s="782"/>
      <c r="T9" s="782"/>
      <c r="U9" s="782"/>
      <c r="V9" s="782"/>
      <c r="W9" s="78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216" t="s">
        <v>9</v>
      </c>
      <c r="E10" s="216"/>
      <c r="F10" s="216"/>
      <c r="G10" s="216"/>
      <c r="H10" s="5"/>
      <c r="I10" s="5"/>
      <c r="J10" s="2"/>
      <c r="L10" s="820" t="str">
        <f>'譲渡1p'!W21</f>
        <v>東京都豊島区巣鴨1-2-3 グリーンハイツ202</v>
      </c>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2"/>
      <c r="AW10" s="2"/>
      <c r="AX10" s="2"/>
      <c r="AY10" s="2"/>
    </row>
    <row r="11" spans="1:51" ht="15">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8"/>
      <c r="AE11" s="48"/>
      <c r="AF11" s="48"/>
      <c r="AG11" s="48"/>
      <c r="AH11" s="48"/>
      <c r="AI11" s="48"/>
      <c r="AJ11" s="48"/>
      <c r="AK11" s="48"/>
      <c r="AL11" s="48"/>
      <c r="AM11" s="48"/>
      <c r="AN11" s="48"/>
      <c r="AO11" s="48"/>
      <c r="AP11" s="48"/>
      <c r="AQ11" s="48"/>
      <c r="AR11" s="48"/>
      <c r="AS11" s="48"/>
      <c r="AT11" s="48"/>
      <c r="AU11" s="48"/>
      <c r="AV11" s="48"/>
      <c r="AW11" s="2"/>
      <c r="AX11" s="2"/>
      <c r="AY11" s="2"/>
    </row>
    <row r="12" spans="1:51" ht="15">
      <c r="A12" s="2"/>
      <c r="B12" s="782" t="s">
        <v>307</v>
      </c>
      <c r="C12" s="782"/>
      <c r="D12" s="782"/>
      <c r="E12" s="782"/>
      <c r="F12" s="782"/>
      <c r="G12" s="782"/>
      <c r="H12" s="78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216" t="s">
        <v>11</v>
      </c>
      <c r="E13" s="216"/>
      <c r="F13" s="216"/>
      <c r="G13" s="216"/>
      <c r="H13" s="2"/>
      <c r="I13" s="2"/>
      <c r="K13" s="821" t="str">
        <f>1p!X17</f>
        <v>阿部一郎</v>
      </c>
      <c r="L13" s="821"/>
      <c r="M13" s="821"/>
      <c r="N13" s="821"/>
      <c r="O13" s="821"/>
      <c r="P13" s="821"/>
      <c r="Q13" s="821"/>
      <c r="R13" s="821"/>
      <c r="S13" s="821"/>
      <c r="T13" s="821"/>
      <c r="U13" s="821"/>
      <c r="V13" s="821"/>
      <c r="W13" s="821"/>
      <c r="X13" s="821"/>
      <c r="Y13" s="821"/>
      <c r="Z13" s="821"/>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216" t="s">
        <v>10</v>
      </c>
      <c r="E14" s="216"/>
      <c r="F14" s="216"/>
      <c r="G14" s="216"/>
      <c r="H14" s="2"/>
      <c r="I14" s="2"/>
      <c r="K14" s="816" t="str">
        <f>1p!V15</f>
        <v>阿部</v>
      </c>
      <c r="L14" s="816"/>
      <c r="M14" s="816"/>
      <c r="N14" s="816"/>
      <c r="O14" s="816"/>
      <c r="P14" s="816"/>
      <c r="Q14" s="816"/>
      <c r="R14" s="782" t="s">
        <v>326</v>
      </c>
      <c r="S14" s="782"/>
      <c r="T14" s="782"/>
      <c r="U14" s="782"/>
      <c r="V14" s="782"/>
      <c r="W14" s="782"/>
      <c r="AI14" s="63"/>
      <c r="AJ14" s="63"/>
      <c r="AK14" s="2"/>
      <c r="AN14" s="2"/>
      <c r="AO14" s="2"/>
      <c r="AP14" s="5"/>
      <c r="AQ14" s="5"/>
      <c r="AR14" s="2"/>
      <c r="AS14" s="2"/>
      <c r="AT14" s="2"/>
      <c r="AU14" s="2"/>
      <c r="AV14" s="2"/>
      <c r="AW14" s="2"/>
      <c r="AX14" s="2"/>
      <c r="AY14" s="2"/>
    </row>
    <row r="15" spans="1:51" ht="22.5" customHeight="1">
      <c r="A15" s="2"/>
      <c r="B15" s="2"/>
      <c r="C15" s="2"/>
      <c r="D15" s="216" t="s">
        <v>9</v>
      </c>
      <c r="E15" s="216"/>
      <c r="F15" s="216"/>
      <c r="G15" s="216"/>
      <c r="H15" s="2"/>
      <c r="I15" s="2"/>
      <c r="L15" s="820" t="str">
        <f>1p!C30</f>
        <v>東京都豊島区巣鴨1-12-1 巣鴨マンション201</v>
      </c>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2"/>
      <c r="AW15" s="2"/>
      <c r="AX15" s="2"/>
      <c r="AY15" s="2"/>
    </row>
    <row r="16" spans="1:50"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ht="15">
      <c r="A17" s="1" t="s">
        <v>327</v>
      </c>
      <c r="B17" s="2"/>
      <c r="C17" s="2"/>
      <c r="D17" s="2"/>
      <c r="E17" s="2"/>
      <c r="F17" s="2"/>
      <c r="G17" s="2"/>
      <c r="H17" s="2"/>
      <c r="I17" s="2"/>
      <c r="J17" s="2"/>
      <c r="K17" s="2"/>
      <c r="L17" s="2"/>
      <c r="M17" s="2"/>
      <c r="N17" s="2"/>
      <c r="O17" s="2"/>
      <c r="P17" s="2"/>
      <c r="AX17" s="2"/>
    </row>
    <row r="18" spans="2:50" ht="6" customHeight="1">
      <c r="B18" s="2"/>
      <c r="C18" s="2"/>
      <c r="D18" s="2"/>
      <c r="E18" s="2"/>
      <c r="F18" s="2"/>
      <c r="G18" s="2"/>
      <c r="H18" s="2"/>
      <c r="I18" s="2"/>
      <c r="J18" s="2"/>
      <c r="K18" s="2"/>
      <c r="L18" s="2"/>
      <c r="M18" s="2"/>
      <c r="N18" s="2"/>
      <c r="O18" s="2"/>
      <c r="P18" s="2"/>
      <c r="AX18" s="2"/>
    </row>
    <row r="19" spans="1:50" ht="15">
      <c r="A19" s="2"/>
      <c r="B19" s="2"/>
      <c r="C19" s="2"/>
      <c r="D19" s="2"/>
      <c r="E19" s="1" t="s">
        <v>328</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ht="15">
      <c r="A21" s="1" t="s">
        <v>329</v>
      </c>
      <c r="B21" s="2"/>
      <c r="C21" s="2"/>
      <c r="D21" s="2"/>
      <c r="E21" s="2"/>
      <c r="F21" s="2"/>
      <c r="G21" s="2"/>
      <c r="H21" s="2"/>
      <c r="I21" s="2"/>
      <c r="J21" s="2"/>
      <c r="K21" s="2"/>
      <c r="L21" s="2"/>
      <c r="M21" s="2"/>
      <c r="N21" s="2"/>
      <c r="O21" s="2"/>
      <c r="P21" s="2"/>
      <c r="AX21" s="2"/>
    </row>
    <row r="22" spans="2:50" ht="6" customHeight="1">
      <c r="B22" s="2"/>
      <c r="C22" s="2"/>
      <c r="D22" s="2"/>
      <c r="E22" s="2"/>
      <c r="F22" s="2"/>
      <c r="G22" s="2"/>
      <c r="H22" s="2"/>
      <c r="I22" s="2"/>
      <c r="J22" s="2"/>
      <c r="K22" s="2"/>
      <c r="L22" s="2"/>
      <c r="M22" s="2"/>
      <c r="N22" s="2"/>
      <c r="O22" s="2"/>
      <c r="P22" s="2"/>
      <c r="AX22" s="2"/>
    </row>
    <row r="23" spans="1:50" ht="15">
      <c r="A23" s="2"/>
      <c r="B23" s="2"/>
      <c r="C23" s="2"/>
      <c r="D23" s="2"/>
      <c r="E23" s="406" t="s">
        <v>99</v>
      </c>
      <c r="F23" s="406"/>
      <c r="G23" s="406"/>
      <c r="H23" s="1" t="s">
        <v>330</v>
      </c>
      <c r="I23" s="2"/>
      <c r="J23" s="2"/>
      <c r="K23" s="2"/>
      <c r="L23" s="2"/>
      <c r="M23" s="2"/>
      <c r="N23" s="2"/>
      <c r="O23" s="2"/>
      <c r="P23" s="2"/>
      <c r="AX23" s="2"/>
    </row>
    <row r="24" spans="1:50" ht="6" customHeight="1">
      <c r="A24" s="2"/>
      <c r="B24" s="2"/>
      <c r="C24" s="2"/>
      <c r="D24" s="2"/>
      <c r="E24" s="145"/>
      <c r="F24" s="145"/>
      <c r="G24" s="145"/>
      <c r="I24" s="2"/>
      <c r="J24" s="2"/>
      <c r="K24" s="2"/>
      <c r="L24" s="2"/>
      <c r="M24" s="2"/>
      <c r="N24" s="2"/>
      <c r="O24" s="2"/>
      <c r="P24" s="2"/>
      <c r="AX24" s="2"/>
    </row>
    <row r="25" spans="1:50" ht="15">
      <c r="A25" s="2"/>
      <c r="B25" s="2"/>
      <c r="C25" s="2"/>
      <c r="D25" s="2"/>
      <c r="E25" s="2"/>
      <c r="F25" s="2"/>
      <c r="G25" s="2"/>
      <c r="H25" s="2"/>
      <c r="I25" s="2"/>
      <c r="J25" s="1" t="s">
        <v>328</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ht="15">
      <c r="A27" s="2"/>
      <c r="B27" s="2"/>
      <c r="C27" s="2"/>
      <c r="D27" s="2"/>
      <c r="E27" s="406" t="s">
        <v>106</v>
      </c>
      <c r="F27" s="406"/>
      <c r="G27" s="406"/>
      <c r="H27" s="1" t="s">
        <v>331</v>
      </c>
      <c r="I27" s="2"/>
      <c r="J27" s="2"/>
      <c r="K27" s="2"/>
      <c r="L27" s="2"/>
      <c r="M27" s="2"/>
      <c r="N27" s="2"/>
      <c r="O27" s="2"/>
      <c r="P27" s="2"/>
      <c r="AX27" s="2"/>
    </row>
    <row r="28" spans="1:50" ht="6" customHeight="1">
      <c r="A28" s="2"/>
      <c r="B28" s="2"/>
      <c r="C28" s="2"/>
      <c r="D28" s="2"/>
      <c r="E28" s="145"/>
      <c r="F28" s="145"/>
      <c r="G28" s="145"/>
      <c r="I28" s="2"/>
      <c r="J28" s="2"/>
      <c r="K28" s="2"/>
      <c r="L28" s="2"/>
      <c r="M28" s="2"/>
      <c r="N28" s="2"/>
      <c r="O28" s="2"/>
      <c r="P28" s="2"/>
      <c r="AX28" s="2"/>
    </row>
    <row r="29" spans="1:50" ht="19.5" customHeight="1">
      <c r="A29" s="2"/>
      <c r="B29" s="2"/>
      <c r="C29" s="2"/>
      <c r="D29" s="2"/>
      <c r="E29" s="2"/>
      <c r="F29" s="2"/>
      <c r="G29" s="2"/>
      <c r="H29" s="2"/>
      <c r="I29" s="2"/>
      <c r="J29" s="782" t="s">
        <v>340</v>
      </c>
      <c r="K29" s="782"/>
      <c r="L29" s="782"/>
      <c r="M29" s="1" t="s">
        <v>334</v>
      </c>
      <c r="N29" s="2"/>
      <c r="O29" s="2"/>
      <c r="P29" s="2"/>
      <c r="AX29" s="2"/>
    </row>
    <row r="30" spans="1:50" ht="19.5" customHeight="1">
      <c r="A30" s="2"/>
      <c r="B30" s="2"/>
      <c r="C30" s="2"/>
      <c r="D30" s="2"/>
      <c r="E30" s="2"/>
      <c r="F30" s="2"/>
      <c r="G30" s="2"/>
      <c r="H30" s="2"/>
      <c r="I30" s="2"/>
      <c r="J30" s="782" t="s">
        <v>332</v>
      </c>
      <c r="K30" s="782"/>
      <c r="L30" s="782"/>
      <c r="M30" s="1" t="s">
        <v>335</v>
      </c>
      <c r="N30" s="2"/>
      <c r="O30" s="2"/>
      <c r="P30" s="2"/>
      <c r="AX30" s="2"/>
    </row>
    <row r="31" spans="1:50" ht="19.5" customHeight="1">
      <c r="A31" s="2"/>
      <c r="B31" s="2"/>
      <c r="C31" s="2"/>
      <c r="D31" s="2"/>
      <c r="E31" s="2"/>
      <c r="F31" s="2"/>
      <c r="G31" s="2"/>
      <c r="H31" s="2"/>
      <c r="I31" s="2"/>
      <c r="J31" s="782" t="s">
        <v>333</v>
      </c>
      <c r="K31" s="782"/>
      <c r="L31" s="782"/>
      <c r="M31" s="1" t="s">
        <v>336</v>
      </c>
      <c r="N31" s="2"/>
      <c r="O31" s="2"/>
      <c r="P31" s="2"/>
      <c r="AX31" s="2"/>
    </row>
    <row r="32" spans="1:50" ht="26.25" customHeight="1">
      <c r="A32" s="2"/>
      <c r="B32" s="2"/>
      <c r="C32" s="2"/>
      <c r="D32" s="2"/>
      <c r="E32" s="2"/>
      <c r="F32" s="2"/>
      <c r="G32" s="2"/>
      <c r="H32" s="2"/>
      <c r="I32" s="2"/>
      <c r="J32" s="2"/>
      <c r="K32" s="2"/>
      <c r="L32" s="2"/>
      <c r="M32" s="2"/>
      <c r="N32" s="2"/>
      <c r="O32" s="2"/>
      <c r="P32" s="2"/>
      <c r="AX32" s="2"/>
    </row>
    <row r="33" spans="1:50" ht="15">
      <c r="A33" s="1" t="s">
        <v>337</v>
      </c>
      <c r="B33" s="2"/>
      <c r="C33" s="2"/>
      <c r="D33" s="2"/>
      <c r="E33" s="2"/>
      <c r="F33" s="2"/>
      <c r="G33" s="2"/>
      <c r="H33" s="2"/>
      <c r="I33" s="2"/>
      <c r="J33" s="2"/>
      <c r="K33" s="2"/>
      <c r="L33" s="2"/>
      <c r="M33" s="2"/>
      <c r="N33" s="2"/>
      <c r="O33" s="2"/>
      <c r="P33" s="2"/>
      <c r="AX33" s="2"/>
    </row>
    <row r="34" spans="2:50" ht="6" customHeight="1">
      <c r="B34" s="2"/>
      <c r="C34" s="2"/>
      <c r="D34" s="2"/>
      <c r="E34" s="2"/>
      <c r="F34" s="2"/>
      <c r="G34" s="2"/>
      <c r="H34" s="2"/>
      <c r="I34" s="2"/>
      <c r="J34" s="2"/>
      <c r="K34" s="2"/>
      <c r="L34" s="2"/>
      <c r="M34" s="2"/>
      <c r="N34" s="2"/>
      <c r="O34" s="2"/>
      <c r="P34" s="2"/>
      <c r="AX34" s="2"/>
    </row>
    <row r="35" spans="1:50" ht="15">
      <c r="A35" s="2"/>
      <c r="B35" s="2"/>
      <c r="C35" s="2"/>
      <c r="D35" s="2"/>
      <c r="E35" s="819">
        <f>'譲渡契約書1ｐ'!AM39</f>
        <v>1300000</v>
      </c>
      <c r="F35" s="819"/>
      <c r="G35" s="819"/>
      <c r="H35" s="819"/>
      <c r="I35" s="819"/>
      <c r="J35" s="819"/>
      <c r="K35" s="819"/>
      <c r="L35" s="819"/>
      <c r="M35" s="819"/>
      <c r="N35" s="819"/>
      <c r="O35" s="819"/>
      <c r="P35" s="819"/>
      <c r="Q35" s="819"/>
      <c r="R35" s="229" t="s">
        <v>73</v>
      </c>
      <c r="S35" s="229"/>
      <c r="T35" s="149"/>
      <c r="U35" s="149"/>
      <c r="V35" s="149"/>
      <c r="Z35" s="150"/>
      <c r="AX35" s="2"/>
    </row>
    <row r="36" spans="1:50" ht="26.25" customHeight="1">
      <c r="A36" s="2"/>
      <c r="B36" s="2"/>
      <c r="C36" s="2"/>
      <c r="D36" s="2"/>
      <c r="E36" s="2"/>
      <c r="F36" s="2"/>
      <c r="G36" s="2"/>
      <c r="H36" s="2"/>
      <c r="I36" s="2"/>
      <c r="J36" s="2"/>
      <c r="K36" s="2"/>
      <c r="L36" s="2"/>
      <c r="M36" s="2"/>
      <c r="N36" s="2"/>
      <c r="O36" s="2"/>
      <c r="P36" s="2"/>
      <c r="AX36" s="2"/>
    </row>
    <row r="37" spans="1:50" ht="15">
      <c r="A37" s="1" t="s">
        <v>338</v>
      </c>
      <c r="B37" s="2"/>
      <c r="C37" s="2"/>
      <c r="D37" s="2"/>
      <c r="E37" s="2"/>
      <c r="F37" s="2"/>
      <c r="G37" s="2"/>
      <c r="H37" s="2"/>
      <c r="I37" s="2"/>
      <c r="J37" s="2"/>
      <c r="K37" s="2"/>
      <c r="L37" s="2"/>
      <c r="M37" s="2"/>
      <c r="N37" s="2"/>
      <c r="O37" s="2"/>
      <c r="P37" s="2"/>
      <c r="AX37" s="2"/>
    </row>
    <row r="38" spans="2:50" ht="6" customHeight="1">
      <c r="B38" s="2"/>
      <c r="C38" s="2"/>
      <c r="D38" s="2"/>
      <c r="E38" s="2"/>
      <c r="F38" s="2"/>
      <c r="G38" s="2"/>
      <c r="H38" s="2"/>
      <c r="I38" s="2"/>
      <c r="J38" s="2"/>
      <c r="K38" s="2"/>
      <c r="L38" s="2"/>
      <c r="M38" s="2"/>
      <c r="N38" s="2"/>
      <c r="O38" s="2"/>
      <c r="P38" s="2"/>
      <c r="AX38" s="2"/>
    </row>
    <row r="39" spans="1:50" ht="15">
      <c r="A39" s="2"/>
      <c r="B39" s="2"/>
      <c r="C39" s="2"/>
      <c r="D39" s="2"/>
      <c r="E39" s="1" t="s">
        <v>341</v>
      </c>
      <c r="F39" s="2"/>
      <c r="G39" s="2"/>
      <c r="H39" s="2"/>
      <c r="I39" s="2"/>
      <c r="J39" s="2"/>
      <c r="K39" s="2"/>
      <c r="L39" s="2"/>
      <c r="M39" s="209">
        <f>'譲渡契約書2ｐ'!AF4</f>
        <v>7</v>
      </c>
      <c r="N39" s="209"/>
      <c r="O39" s="209"/>
      <c r="P39" s="209"/>
      <c r="Q39" s="1" t="s">
        <v>342</v>
      </c>
      <c r="AX39" s="2"/>
    </row>
    <row r="40" spans="1:50" ht="26.25" customHeight="1">
      <c r="A40" s="2"/>
      <c r="B40" s="2"/>
      <c r="C40" s="2"/>
      <c r="D40" s="2"/>
      <c r="E40" s="2"/>
      <c r="F40" s="2"/>
      <c r="G40" s="2"/>
      <c r="H40" s="2"/>
      <c r="I40" s="2"/>
      <c r="J40" s="2"/>
      <c r="K40" s="2"/>
      <c r="L40" s="2"/>
      <c r="M40" s="2"/>
      <c r="N40" s="2"/>
      <c r="O40" s="2"/>
      <c r="P40" s="2"/>
      <c r="AX40" s="2"/>
    </row>
    <row r="41" spans="1:50" ht="15">
      <c r="A41" s="1" t="s">
        <v>339</v>
      </c>
      <c r="B41" s="2"/>
      <c r="C41" s="2"/>
      <c r="D41" s="2"/>
      <c r="E41" s="2"/>
      <c r="F41" s="2"/>
      <c r="G41" s="2"/>
      <c r="H41" s="2"/>
      <c r="I41" s="2"/>
      <c r="J41" s="2"/>
      <c r="K41" s="2"/>
      <c r="L41" s="2"/>
      <c r="M41" s="2"/>
      <c r="N41" s="2"/>
      <c r="O41" s="2"/>
      <c r="P41" s="2"/>
      <c r="AX41" s="2"/>
    </row>
    <row r="42" spans="2:50" ht="6" customHeight="1">
      <c r="B42" s="2"/>
      <c r="C42" s="2"/>
      <c r="D42" s="2"/>
      <c r="E42" s="2"/>
      <c r="F42" s="2"/>
      <c r="G42" s="2"/>
      <c r="H42" s="2"/>
      <c r="I42" s="2"/>
      <c r="J42" s="2"/>
      <c r="K42" s="2"/>
      <c r="L42" s="2"/>
      <c r="M42" s="2"/>
      <c r="N42" s="2"/>
      <c r="O42" s="2"/>
      <c r="P42" s="2"/>
      <c r="AX42" s="2"/>
    </row>
    <row r="43" spans="2:50" ht="89.25" customHeight="1">
      <c r="B43" s="2"/>
      <c r="C43" s="2"/>
      <c r="D43" s="2"/>
      <c r="E43" s="817"/>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06" t="s">
        <v>51</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8">
    <mergeCell ref="A45:AW45"/>
    <mergeCell ref="A3:AW3"/>
    <mergeCell ref="E23:G23"/>
    <mergeCell ref="E27:G27"/>
    <mergeCell ref="J29:L29"/>
    <mergeCell ref="J30:L30"/>
    <mergeCell ref="J31:L31"/>
    <mergeCell ref="R35:S35"/>
    <mergeCell ref="M39:P39"/>
    <mergeCell ref="K8:Z8"/>
    <mergeCell ref="E43:AV43"/>
    <mergeCell ref="E35:Q35"/>
    <mergeCell ref="L15:AU15"/>
    <mergeCell ref="L10:AU10"/>
    <mergeCell ref="K13:Z13"/>
    <mergeCell ref="D15:G15"/>
    <mergeCell ref="D14:G14"/>
    <mergeCell ref="K14:Q14"/>
    <mergeCell ref="R14:W14"/>
    <mergeCell ref="B12:H12"/>
    <mergeCell ref="R9:W9"/>
    <mergeCell ref="D8:G8"/>
    <mergeCell ref="B7:H7"/>
    <mergeCell ref="AP1:AW1"/>
    <mergeCell ref="D13:G13"/>
    <mergeCell ref="D10:G10"/>
    <mergeCell ref="D9:G9"/>
    <mergeCell ref="K9:Q9"/>
  </mergeCells>
  <dataValidations count="1">
    <dataValidation allowBlank="1" showInputMessage="1" showErrorMessage="1" imeMode="hiragana" sqref="L10 L15 K14:Q14 AI13:AJ14 K13 AB6 K9:Q9 K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8.xml><?xml version="1.0" encoding="utf-8"?>
<worksheet xmlns="http://schemas.openxmlformats.org/spreadsheetml/2006/main" xmlns:r="http://schemas.openxmlformats.org/officeDocument/2006/relationships">
  <dimension ref="A1:AY93"/>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3" t="s">
        <v>343</v>
      </c>
      <c r="AQ1" s="213"/>
      <c r="AR1" s="213"/>
      <c r="AS1" s="213"/>
      <c r="AT1" s="213"/>
      <c r="AU1" s="213"/>
      <c r="AV1" s="213"/>
      <c r="AW1" s="213"/>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148" t="s">
        <v>344</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ht="14.25">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48" t="s">
        <v>345</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48" t="s">
        <v>346</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48" t="s">
        <v>347</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48" t="s">
        <v>348</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48" t="s">
        <v>349</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48" t="s">
        <v>350</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48" t="s">
        <v>351</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48" t="s">
        <v>352</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137.25" customHeight="1">
      <c r="A14" s="5"/>
      <c r="B14" s="5"/>
      <c r="C14" s="5"/>
      <c r="D14" s="148"/>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137.25" customHeight="1">
      <c r="A15" s="5"/>
      <c r="B15" s="5"/>
      <c r="C15" s="5"/>
      <c r="D15" s="148"/>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159"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49.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06" t="s">
        <v>86</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
      <c r="AY18" s="2"/>
    </row>
    <row r="19" spans="1:51"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sheetData>
  <sheetProtection sheet="1" objects="1" scenarios="1"/>
  <mergeCells count="2">
    <mergeCell ref="A18:AW18"/>
    <mergeCell ref="AP1:AW1"/>
  </mergeCells>
  <dataValidations count="1">
    <dataValidation allowBlank="1" showInputMessage="1" showErrorMessage="1" imeMode="hiragana" sqref="AB4:AB15"/>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19.xml><?xml version="1.0" encoding="utf-8"?>
<worksheet xmlns="http://schemas.openxmlformats.org/spreadsheetml/2006/main" xmlns:r="http://schemas.openxmlformats.org/officeDocument/2006/relationships">
  <dimension ref="A1:BB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3" t="s">
        <v>377</v>
      </c>
      <c r="AQ1" s="213"/>
      <c r="AR1" s="213"/>
      <c r="AS1" s="213"/>
      <c r="AT1" s="213"/>
      <c r="AU1" s="213"/>
      <c r="AV1" s="213"/>
      <c r="AW1" s="213"/>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822" t="s">
        <v>358</v>
      </c>
      <c r="B4" s="822"/>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2"/>
      <c r="AJ4" s="822"/>
      <c r="AK4" s="822"/>
      <c r="AL4" s="822"/>
      <c r="AM4" s="822"/>
      <c r="AN4" s="822"/>
      <c r="AO4" s="822"/>
      <c r="AP4" s="822"/>
      <c r="AQ4" s="822"/>
      <c r="AR4" s="822"/>
      <c r="AS4" s="822"/>
      <c r="AT4" s="822"/>
      <c r="AU4" s="822"/>
      <c r="AV4" s="822"/>
      <c r="AW4" s="822"/>
      <c r="AX4" s="2"/>
      <c r="AY4" s="2"/>
    </row>
    <row r="5" spans="1:51" ht="18.75" customHeight="1">
      <c r="A5" s="822" t="s">
        <v>359</v>
      </c>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c r="AM5" s="822"/>
      <c r="AN5" s="822"/>
      <c r="AO5" s="822"/>
      <c r="AP5" s="822"/>
      <c r="AQ5" s="822"/>
      <c r="AR5" s="822"/>
      <c r="AS5" s="822"/>
      <c r="AT5" s="822"/>
      <c r="AU5" s="822"/>
      <c r="AV5" s="822"/>
      <c r="AW5" s="822"/>
      <c r="AX5" s="2"/>
      <c r="AY5" s="2"/>
    </row>
    <row r="6" spans="1:51" ht="14.25">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ht="24.75" customHeight="1">
      <c r="A8" s="4"/>
      <c r="B8" s="4"/>
      <c r="C8" s="4"/>
      <c r="D8" s="782" t="s">
        <v>360</v>
      </c>
      <c r="E8" s="782"/>
      <c r="F8" s="782"/>
      <c r="G8" s="782"/>
      <c r="H8" s="782"/>
      <c r="I8" s="782"/>
      <c r="J8" s="782"/>
      <c r="K8" s="216" t="s">
        <v>9</v>
      </c>
      <c r="L8" s="216"/>
      <c r="M8" s="216"/>
      <c r="N8" s="216"/>
      <c r="O8" s="5"/>
      <c r="P8" s="5"/>
      <c r="Q8" s="2"/>
      <c r="S8" s="820" t="str">
        <f>'譲渡1p'!W21</f>
        <v>東京都豊島区巣鴨1-2-3 グリーンハイツ202</v>
      </c>
      <c r="T8" s="820"/>
      <c r="U8" s="820"/>
      <c r="V8" s="820"/>
      <c r="W8" s="820"/>
      <c r="X8" s="820"/>
      <c r="Y8" s="820"/>
      <c r="Z8" s="820"/>
      <c r="AA8" s="820"/>
      <c r="AB8" s="820"/>
      <c r="AC8" s="820"/>
      <c r="AD8" s="820"/>
      <c r="AE8" s="820"/>
      <c r="AF8" s="820"/>
      <c r="AG8" s="820"/>
      <c r="AH8" s="820"/>
      <c r="AI8" s="820"/>
      <c r="AJ8" s="820"/>
      <c r="AK8" s="820"/>
      <c r="AL8" s="820"/>
      <c r="AM8" s="820"/>
      <c r="AN8" s="820"/>
      <c r="AO8" s="820"/>
      <c r="AP8" s="820"/>
      <c r="AQ8" s="820"/>
      <c r="AR8" s="820"/>
      <c r="AS8" s="820"/>
      <c r="AT8" s="820"/>
      <c r="AU8" s="820"/>
      <c r="AV8" s="820"/>
      <c r="AW8" s="820"/>
      <c r="AX8" s="155"/>
      <c r="AY8" s="155"/>
      <c r="AZ8" s="155"/>
      <c r="BA8" s="155"/>
      <c r="BB8" s="155"/>
    </row>
    <row r="9" spans="1:51" ht="24.75" customHeight="1">
      <c r="A9" s="4"/>
      <c r="B9" s="4"/>
      <c r="C9" s="4"/>
      <c r="D9" s="4"/>
      <c r="E9" s="4"/>
      <c r="F9" s="4"/>
      <c r="G9" s="4"/>
      <c r="H9" s="4"/>
      <c r="I9" s="4"/>
      <c r="J9" s="2"/>
      <c r="K9" s="216" t="s">
        <v>10</v>
      </c>
      <c r="L9" s="216"/>
      <c r="M9" s="216"/>
      <c r="N9" s="216"/>
      <c r="O9" s="5"/>
      <c r="R9" s="816" t="str">
        <f>'譲渡1p'!O20</f>
        <v>日本</v>
      </c>
      <c r="S9" s="816"/>
      <c r="T9" s="816"/>
      <c r="U9" s="816"/>
      <c r="V9" s="816"/>
      <c r="W9" s="816"/>
      <c r="X9" s="816"/>
      <c r="Y9" s="782" t="s">
        <v>321</v>
      </c>
      <c r="Z9" s="782"/>
      <c r="AA9" s="782"/>
      <c r="AB9" s="782"/>
      <c r="AC9" s="782"/>
      <c r="AD9" s="782"/>
      <c r="AE9" s="2"/>
      <c r="AF9" s="2"/>
      <c r="AG9" s="2"/>
      <c r="AH9" s="2"/>
      <c r="AI9" s="2"/>
      <c r="AJ9" s="2"/>
      <c r="AK9" s="2"/>
      <c r="AL9" s="2"/>
      <c r="AM9" s="2"/>
      <c r="AN9" s="2"/>
      <c r="AO9" s="2"/>
      <c r="AP9" s="2"/>
      <c r="AQ9" s="2"/>
      <c r="AR9" s="2"/>
      <c r="AS9" s="2"/>
      <c r="AT9" s="2"/>
      <c r="AU9" s="2"/>
      <c r="AV9" s="2"/>
      <c r="AW9" s="2"/>
      <c r="AX9" s="2"/>
      <c r="AY9" s="2"/>
    </row>
    <row r="10" spans="1:51" ht="24.75" customHeight="1">
      <c r="A10" s="4"/>
      <c r="B10" s="4"/>
      <c r="C10" s="4"/>
      <c r="D10" s="4"/>
      <c r="E10" s="4"/>
      <c r="F10" s="4"/>
      <c r="G10" s="4"/>
      <c r="H10" s="4"/>
      <c r="I10" s="4"/>
      <c r="J10" s="2"/>
      <c r="K10" s="216" t="s">
        <v>11</v>
      </c>
      <c r="L10" s="216"/>
      <c r="M10" s="216"/>
      <c r="N10" s="216"/>
      <c r="O10" s="5"/>
      <c r="R10" s="821" t="str">
        <f>'譲渡1p'!O19</f>
        <v>日本一郎</v>
      </c>
      <c r="S10" s="821"/>
      <c r="T10" s="821"/>
      <c r="U10" s="821"/>
      <c r="V10" s="821"/>
      <c r="W10" s="821"/>
      <c r="X10" s="821"/>
      <c r="Y10" s="821"/>
      <c r="Z10" s="821"/>
      <c r="AA10" s="821"/>
      <c r="AB10" s="821"/>
      <c r="AC10" s="821"/>
      <c r="AD10" s="821"/>
      <c r="AE10" s="821"/>
      <c r="AF10" s="821"/>
      <c r="AG10" s="821"/>
      <c r="AH10" s="2"/>
      <c r="AI10" s="2"/>
      <c r="AJ10" s="2"/>
      <c r="AK10" s="2"/>
      <c r="AL10" s="2"/>
      <c r="AM10" s="2"/>
      <c r="AN10" s="2"/>
      <c r="AO10" s="2"/>
      <c r="AP10" s="2"/>
      <c r="AQ10" s="2"/>
      <c r="AR10" s="2"/>
      <c r="AS10" s="2"/>
      <c r="AT10" s="2"/>
      <c r="AU10" s="2"/>
      <c r="AV10" s="2"/>
      <c r="AW10" s="2"/>
      <c r="AX10" s="2"/>
      <c r="AY10" s="2"/>
    </row>
    <row r="11" spans="1:51"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24.75" customHeight="1">
      <c r="A12" s="4"/>
      <c r="B12" s="4"/>
      <c r="C12" s="4"/>
      <c r="D12" s="782" t="s">
        <v>361</v>
      </c>
      <c r="E12" s="782"/>
      <c r="F12" s="782"/>
      <c r="G12" s="782"/>
      <c r="H12" s="782"/>
      <c r="I12" s="782"/>
      <c r="J12" s="782"/>
      <c r="K12" s="216" t="s">
        <v>9</v>
      </c>
      <c r="L12" s="216"/>
      <c r="M12" s="216"/>
      <c r="N12" s="216"/>
      <c r="O12" s="2"/>
      <c r="P12" s="2"/>
      <c r="S12" s="820" t="str">
        <f>1p!C30</f>
        <v>東京都豊島区巣鴨1-12-1 巣鴨マンション201</v>
      </c>
      <c r="T12" s="820"/>
      <c r="U12" s="820"/>
      <c r="V12" s="820"/>
      <c r="W12" s="820"/>
      <c r="X12" s="820"/>
      <c r="Y12" s="820"/>
      <c r="Z12" s="820"/>
      <c r="AA12" s="820"/>
      <c r="AB12" s="820"/>
      <c r="AC12" s="820"/>
      <c r="AD12" s="820"/>
      <c r="AE12" s="820"/>
      <c r="AF12" s="820"/>
      <c r="AG12" s="820"/>
      <c r="AH12" s="820"/>
      <c r="AI12" s="820"/>
      <c r="AJ12" s="820"/>
      <c r="AK12" s="820"/>
      <c r="AL12" s="820"/>
      <c r="AM12" s="820"/>
      <c r="AN12" s="820"/>
      <c r="AO12" s="820"/>
      <c r="AP12" s="820"/>
      <c r="AQ12" s="820"/>
      <c r="AR12" s="820"/>
      <c r="AS12" s="820"/>
      <c r="AT12" s="820"/>
      <c r="AU12" s="820"/>
      <c r="AV12" s="820"/>
      <c r="AW12" s="820"/>
      <c r="AX12" s="155"/>
      <c r="AY12" s="155"/>
      <c r="AZ12" s="155"/>
      <c r="BA12" s="155"/>
      <c r="BB12" s="155"/>
    </row>
    <row r="13" spans="1:51" ht="24.75" customHeight="1">
      <c r="A13" s="4"/>
      <c r="B13" s="4"/>
      <c r="C13" s="4"/>
      <c r="D13" s="4"/>
      <c r="E13" s="4"/>
      <c r="F13" s="4"/>
      <c r="G13" s="4"/>
      <c r="H13" s="4"/>
      <c r="I13" s="4"/>
      <c r="J13" s="2"/>
      <c r="K13" s="216" t="s">
        <v>10</v>
      </c>
      <c r="L13" s="216"/>
      <c r="M13" s="216"/>
      <c r="N13" s="216"/>
      <c r="O13" s="2"/>
      <c r="P13" s="2"/>
      <c r="R13" s="816" t="str">
        <f>1p!V15</f>
        <v>阿部</v>
      </c>
      <c r="S13" s="816"/>
      <c r="T13" s="816"/>
      <c r="U13" s="816"/>
      <c r="V13" s="816"/>
      <c r="W13" s="816"/>
      <c r="X13" s="816"/>
      <c r="Y13" s="782" t="s">
        <v>326</v>
      </c>
      <c r="Z13" s="782"/>
      <c r="AA13" s="782"/>
      <c r="AB13" s="782"/>
      <c r="AC13" s="782"/>
      <c r="AD13" s="782"/>
      <c r="AE13" s="2"/>
      <c r="AF13" s="2"/>
      <c r="AG13" s="2"/>
      <c r="AH13" s="2"/>
      <c r="AI13" s="2"/>
      <c r="AJ13" s="2"/>
      <c r="AK13" s="2"/>
      <c r="AL13" s="2"/>
      <c r="AM13" s="2"/>
      <c r="AN13" s="2"/>
      <c r="AO13" s="2"/>
      <c r="AP13" s="2"/>
      <c r="AQ13" s="2"/>
      <c r="AR13" s="2"/>
      <c r="AS13" s="2"/>
      <c r="AT13" s="2"/>
      <c r="AU13" s="2"/>
      <c r="AV13" s="2"/>
      <c r="AW13" s="2"/>
      <c r="AX13" s="2"/>
      <c r="AY13" s="2"/>
    </row>
    <row r="14" spans="1:51" ht="24.75" customHeight="1">
      <c r="A14" s="4"/>
      <c r="B14" s="4"/>
      <c r="C14" s="4"/>
      <c r="D14" s="4"/>
      <c r="E14" s="4"/>
      <c r="F14" s="4"/>
      <c r="G14" s="4"/>
      <c r="H14" s="4"/>
      <c r="I14" s="4"/>
      <c r="J14" s="2"/>
      <c r="K14" s="216" t="s">
        <v>11</v>
      </c>
      <c r="L14" s="216"/>
      <c r="M14" s="216"/>
      <c r="N14" s="216"/>
      <c r="O14" s="2"/>
      <c r="P14" s="2"/>
      <c r="R14" s="821" t="str">
        <f>1p!X17</f>
        <v>阿部一郎</v>
      </c>
      <c r="S14" s="821"/>
      <c r="T14" s="821"/>
      <c r="U14" s="821"/>
      <c r="V14" s="821"/>
      <c r="W14" s="821"/>
      <c r="X14" s="821"/>
      <c r="Y14" s="821"/>
      <c r="Z14" s="821"/>
      <c r="AA14" s="821"/>
      <c r="AB14" s="821"/>
      <c r="AC14" s="821"/>
      <c r="AD14" s="821"/>
      <c r="AE14" s="821"/>
      <c r="AF14" s="821"/>
      <c r="AG14" s="821"/>
      <c r="AH14" s="2"/>
      <c r="AI14" s="2"/>
      <c r="AJ14" s="2"/>
      <c r="AK14" s="2"/>
      <c r="AL14" s="2"/>
      <c r="AM14" s="2"/>
      <c r="AN14" s="2"/>
      <c r="AO14" s="2"/>
      <c r="AP14" s="2"/>
      <c r="AQ14" s="2"/>
      <c r="AR14" s="2"/>
      <c r="AS14" s="2"/>
      <c r="AT14" s="2"/>
      <c r="AU14" s="2"/>
      <c r="AV14" s="2"/>
      <c r="AW14" s="2"/>
      <c r="AX14" s="2"/>
      <c r="AY14" s="2"/>
    </row>
    <row r="15" spans="1:51" ht="14.25">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52.5" customHeight="1">
      <c r="A16" s="555" t="s">
        <v>362</v>
      </c>
      <c r="B16" s="555"/>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06" t="s">
        <v>325</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
      <c r="AY18" s="2"/>
    </row>
    <row r="19" spans="1:50"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0" ht="14.25">
      <c r="A20" s="1" t="s">
        <v>363</v>
      </c>
      <c r="B20" s="2"/>
      <c r="C20" s="2"/>
      <c r="D20" s="2"/>
      <c r="E20" s="2"/>
      <c r="F20" s="2"/>
      <c r="G20" s="2"/>
      <c r="H20" s="2"/>
      <c r="I20" s="2"/>
      <c r="J20" s="2"/>
      <c r="K20" s="2"/>
      <c r="L20" s="2"/>
      <c r="M20" s="2"/>
      <c r="N20" s="2"/>
      <c r="O20" s="2"/>
      <c r="P20" s="2"/>
      <c r="AX20" s="2"/>
    </row>
    <row r="21" spans="2:50" ht="7.5" customHeight="1">
      <c r="B21" s="2"/>
      <c r="C21" s="2"/>
      <c r="D21" s="2"/>
      <c r="E21" s="2"/>
      <c r="F21" s="2"/>
      <c r="G21" s="2"/>
      <c r="H21" s="2"/>
      <c r="I21" s="2"/>
      <c r="J21" s="2"/>
      <c r="K21" s="2"/>
      <c r="L21" s="2"/>
      <c r="M21" s="2"/>
      <c r="N21" s="2"/>
      <c r="O21" s="2"/>
      <c r="P21" s="2"/>
      <c r="AX21" s="2"/>
    </row>
    <row r="22" spans="1:50" ht="14.25">
      <c r="A22" s="2"/>
      <c r="B22" s="2"/>
      <c r="C22" s="2"/>
      <c r="D22" s="2"/>
      <c r="E22" s="406" t="s">
        <v>99</v>
      </c>
      <c r="F22" s="406"/>
      <c r="G22" s="406"/>
      <c r="H22" s="1" t="s">
        <v>330</v>
      </c>
      <c r="I22" s="2"/>
      <c r="J22" s="2"/>
      <c r="K22" s="2"/>
      <c r="L22" s="2"/>
      <c r="M22" s="2"/>
      <c r="N22" s="2"/>
      <c r="O22" s="2"/>
      <c r="P22" s="2"/>
      <c r="AX22" s="2"/>
    </row>
    <row r="23" spans="1:50" ht="7.5" customHeight="1">
      <c r="A23" s="2"/>
      <c r="B23" s="2"/>
      <c r="C23" s="2"/>
      <c r="D23" s="2"/>
      <c r="E23" s="145"/>
      <c r="F23" s="145"/>
      <c r="G23" s="145"/>
      <c r="I23" s="2"/>
      <c r="J23" s="2"/>
      <c r="K23" s="2"/>
      <c r="L23" s="2"/>
      <c r="M23" s="2"/>
      <c r="N23" s="2"/>
      <c r="O23" s="2"/>
      <c r="P23" s="2"/>
      <c r="AX23" s="2"/>
    </row>
    <row r="24" spans="1:50" ht="14.25">
      <c r="A24" s="2"/>
      <c r="B24" s="2"/>
      <c r="C24" s="2"/>
      <c r="D24" s="2"/>
      <c r="E24" s="2"/>
      <c r="F24" s="2"/>
      <c r="G24" s="2"/>
      <c r="H24" s="2"/>
      <c r="I24" s="2"/>
      <c r="J24" s="1" t="s">
        <v>328</v>
      </c>
      <c r="K24" s="2"/>
      <c r="L24" s="2"/>
      <c r="M24" s="2"/>
      <c r="N24" s="2"/>
      <c r="O24" s="2"/>
      <c r="P24" s="2"/>
      <c r="AX24" s="2"/>
    </row>
    <row r="25" spans="1:50" ht="7.5" customHeight="1">
      <c r="A25" s="2"/>
      <c r="B25" s="2"/>
      <c r="C25" s="2"/>
      <c r="D25" s="2"/>
      <c r="E25" s="2"/>
      <c r="F25" s="2"/>
      <c r="G25" s="2"/>
      <c r="H25" s="2"/>
      <c r="I25" s="2"/>
      <c r="K25" s="2"/>
      <c r="L25" s="2"/>
      <c r="M25" s="2"/>
      <c r="N25" s="2"/>
      <c r="O25" s="2"/>
      <c r="P25" s="2"/>
      <c r="AX25" s="2"/>
    </row>
    <row r="26" spans="1:50" ht="14.25">
      <c r="A26" s="2"/>
      <c r="B26" s="2"/>
      <c r="C26" s="2"/>
      <c r="D26" s="2"/>
      <c r="E26" s="406" t="s">
        <v>106</v>
      </c>
      <c r="F26" s="406"/>
      <c r="G26" s="406"/>
      <c r="H26" s="1" t="s">
        <v>331</v>
      </c>
      <c r="I26" s="2"/>
      <c r="J26" s="2"/>
      <c r="K26" s="2"/>
      <c r="L26" s="2"/>
      <c r="M26" s="2"/>
      <c r="N26" s="2"/>
      <c r="O26" s="2"/>
      <c r="P26" s="2"/>
      <c r="AX26" s="2"/>
    </row>
    <row r="27" spans="1:50" ht="7.5" customHeight="1">
      <c r="A27" s="2"/>
      <c r="B27" s="2"/>
      <c r="C27" s="2"/>
      <c r="D27" s="2"/>
      <c r="E27" s="145"/>
      <c r="F27" s="145"/>
      <c r="G27" s="145"/>
      <c r="I27" s="2"/>
      <c r="J27" s="2"/>
      <c r="K27" s="2"/>
      <c r="L27" s="2"/>
      <c r="M27" s="2"/>
      <c r="N27" s="2"/>
      <c r="O27" s="2"/>
      <c r="P27" s="2"/>
      <c r="AX27" s="2"/>
    </row>
    <row r="28" spans="1:50" ht="21.75" customHeight="1">
      <c r="A28" s="2"/>
      <c r="B28" s="2"/>
      <c r="C28" s="2"/>
      <c r="D28" s="2"/>
      <c r="E28" s="2"/>
      <c r="F28" s="2"/>
      <c r="G28" s="2"/>
      <c r="H28" s="2"/>
      <c r="I28" s="2"/>
      <c r="J28" s="782" t="s">
        <v>340</v>
      </c>
      <c r="K28" s="782"/>
      <c r="L28" s="782"/>
      <c r="M28" s="1" t="s">
        <v>334</v>
      </c>
      <c r="N28" s="2"/>
      <c r="O28" s="2"/>
      <c r="P28" s="2"/>
      <c r="AX28" s="2"/>
    </row>
    <row r="29" spans="1:50" ht="21.75" customHeight="1">
      <c r="A29" s="2"/>
      <c r="B29" s="2"/>
      <c r="C29" s="2"/>
      <c r="D29" s="2"/>
      <c r="E29" s="2"/>
      <c r="F29" s="2"/>
      <c r="G29" s="2"/>
      <c r="H29" s="2"/>
      <c r="I29" s="2"/>
      <c r="J29" s="782" t="s">
        <v>332</v>
      </c>
      <c r="K29" s="782"/>
      <c r="L29" s="782"/>
      <c r="M29" s="1" t="s">
        <v>335</v>
      </c>
      <c r="N29" s="2"/>
      <c r="O29" s="2"/>
      <c r="P29" s="2"/>
      <c r="AX29" s="2"/>
    </row>
    <row r="30" spans="1:50" ht="21.75" customHeight="1">
      <c r="A30" s="2"/>
      <c r="B30" s="2"/>
      <c r="C30" s="2"/>
      <c r="D30" s="2"/>
      <c r="E30" s="2"/>
      <c r="F30" s="2"/>
      <c r="G30" s="2"/>
      <c r="H30" s="2"/>
      <c r="I30" s="2"/>
      <c r="J30" s="782" t="s">
        <v>333</v>
      </c>
      <c r="K30" s="782"/>
      <c r="L30" s="782"/>
      <c r="M30" s="1" t="s">
        <v>336</v>
      </c>
      <c r="N30" s="2"/>
      <c r="O30" s="2"/>
      <c r="P30" s="2"/>
      <c r="AX30" s="2"/>
    </row>
    <row r="31" spans="1:50" ht="26.25" customHeight="1">
      <c r="A31" s="2"/>
      <c r="B31" s="2"/>
      <c r="C31" s="2"/>
      <c r="D31" s="2"/>
      <c r="E31" s="2"/>
      <c r="F31" s="2"/>
      <c r="G31" s="2"/>
      <c r="H31" s="2"/>
      <c r="I31" s="2"/>
      <c r="J31" s="2"/>
      <c r="K31" s="2"/>
      <c r="L31" s="2"/>
      <c r="M31" s="2"/>
      <c r="N31" s="2"/>
      <c r="O31" s="2"/>
      <c r="P31" s="2"/>
      <c r="AX31" s="2"/>
    </row>
    <row r="32" spans="1:50" ht="14.25">
      <c r="A32" s="1" t="s">
        <v>364</v>
      </c>
      <c r="B32" s="2"/>
      <c r="C32" s="2"/>
      <c r="D32" s="2"/>
      <c r="E32" s="2"/>
      <c r="F32" s="2"/>
      <c r="G32" s="2"/>
      <c r="H32" s="2"/>
      <c r="I32" s="2"/>
      <c r="J32" s="2"/>
      <c r="K32" s="2"/>
      <c r="L32" s="2"/>
      <c r="M32" s="2"/>
      <c r="N32" s="2"/>
      <c r="O32" s="2"/>
      <c r="P32" s="2"/>
      <c r="AX32" s="2"/>
    </row>
    <row r="33" spans="2:50" ht="7.5" customHeight="1">
      <c r="B33" s="2"/>
      <c r="C33" s="2"/>
      <c r="D33" s="2"/>
      <c r="E33" s="2"/>
      <c r="F33" s="2"/>
      <c r="G33" s="2"/>
      <c r="H33" s="2"/>
      <c r="I33" s="2"/>
      <c r="J33" s="2"/>
      <c r="K33" s="2"/>
      <c r="L33" s="2"/>
      <c r="M33" s="2"/>
      <c r="N33" s="2"/>
      <c r="O33" s="2"/>
      <c r="P33" s="2"/>
      <c r="AX33" s="2"/>
    </row>
    <row r="34" spans="1:50" ht="28.5" customHeight="1">
      <c r="A34" s="2"/>
      <c r="B34" s="2"/>
      <c r="C34" s="2"/>
      <c r="D34" s="2"/>
      <c r="E34" s="823" t="s">
        <v>99</v>
      </c>
      <c r="F34" s="823"/>
      <c r="G34" s="823"/>
      <c r="H34" s="824" t="s">
        <v>365</v>
      </c>
      <c r="I34" s="824"/>
      <c r="J34" s="824"/>
      <c r="K34" s="824"/>
      <c r="L34" s="824"/>
      <c r="M34" s="824"/>
      <c r="N34" s="824"/>
      <c r="O34" s="156" t="s">
        <v>368</v>
      </c>
      <c r="P34" s="277" t="s">
        <v>370</v>
      </c>
      <c r="Q34" s="277"/>
      <c r="R34" s="277"/>
      <c r="S34" s="277"/>
      <c r="T34" s="277"/>
      <c r="U34" s="277"/>
      <c r="V34" s="277"/>
      <c r="W34" s="828" t="s">
        <v>371</v>
      </c>
      <c r="X34" s="828"/>
      <c r="Y34" s="827" t="s">
        <v>376</v>
      </c>
      <c r="Z34" s="827"/>
      <c r="AA34" s="827"/>
      <c r="AB34" s="827"/>
      <c r="AC34" s="827"/>
      <c r="AD34" s="827"/>
      <c r="AE34" s="827"/>
      <c r="AF34" s="827"/>
      <c r="AG34" s="827"/>
      <c r="AH34" s="827"/>
      <c r="AI34" s="827"/>
      <c r="AJ34" s="827"/>
      <c r="AK34" s="825" t="s">
        <v>373</v>
      </c>
      <c r="AL34" s="825"/>
      <c r="AM34" s="157"/>
      <c r="AN34" s="157"/>
      <c r="AO34" s="157"/>
      <c r="AP34" s="157"/>
      <c r="AQ34" s="157"/>
      <c r="AR34" s="157"/>
      <c r="AS34" s="157"/>
      <c r="AT34" s="157"/>
      <c r="AU34" s="157"/>
      <c r="AV34" s="157"/>
      <c r="AW34" s="157"/>
      <c r="AX34" s="2"/>
    </row>
    <row r="35" spans="1:50" ht="28.5" customHeight="1">
      <c r="A35" s="2"/>
      <c r="B35" s="2"/>
      <c r="C35" s="2"/>
      <c r="D35" s="2"/>
      <c r="E35" s="10"/>
      <c r="F35" s="10"/>
      <c r="G35" s="10"/>
      <c r="H35" s="10"/>
      <c r="I35" s="10"/>
      <c r="J35" s="10"/>
      <c r="K35" s="10"/>
      <c r="L35" s="10"/>
      <c r="M35" s="10"/>
      <c r="N35" s="10"/>
      <c r="O35" s="156" t="s">
        <v>368</v>
      </c>
      <c r="P35" s="277" t="s">
        <v>369</v>
      </c>
      <c r="Q35" s="277"/>
      <c r="R35" s="277"/>
      <c r="S35" s="277"/>
      <c r="T35" s="277"/>
      <c r="U35" s="277"/>
      <c r="V35" s="277"/>
      <c r="W35" s="828" t="s">
        <v>371</v>
      </c>
      <c r="X35" s="828"/>
      <c r="Y35" s="826" t="s">
        <v>415</v>
      </c>
      <c r="Z35" s="826"/>
      <c r="AA35" s="826"/>
      <c r="AB35" s="826"/>
      <c r="AC35" s="826"/>
      <c r="AD35" s="826"/>
      <c r="AE35" s="826"/>
      <c r="AF35" s="826"/>
      <c r="AG35" s="826"/>
      <c r="AH35" s="826"/>
      <c r="AI35" s="826"/>
      <c r="AJ35" s="826"/>
      <c r="AK35" s="825" t="s">
        <v>373</v>
      </c>
      <c r="AL35" s="825"/>
      <c r="AM35" s="157"/>
      <c r="AN35" s="157"/>
      <c r="AO35" s="157"/>
      <c r="AP35" s="157"/>
      <c r="AQ35" s="157"/>
      <c r="AR35" s="157"/>
      <c r="AS35" s="157"/>
      <c r="AT35" s="157"/>
      <c r="AU35" s="157"/>
      <c r="AV35" s="157"/>
      <c r="AW35" s="157"/>
      <c r="AX35" s="2"/>
    </row>
    <row r="36" spans="2:50" ht="28.5" customHeight="1">
      <c r="B36" s="2"/>
      <c r="C36" s="2"/>
      <c r="D36" s="2"/>
      <c r="E36" s="10"/>
      <c r="F36" s="10"/>
      <c r="G36" s="10"/>
      <c r="H36" s="10"/>
      <c r="I36" s="10"/>
      <c r="J36" s="10"/>
      <c r="K36" s="10"/>
      <c r="L36" s="10"/>
      <c r="M36" s="10"/>
      <c r="N36" s="10"/>
      <c r="O36" s="156" t="s">
        <v>368</v>
      </c>
      <c r="P36" s="277" t="s">
        <v>367</v>
      </c>
      <c r="Q36" s="277"/>
      <c r="R36" s="277"/>
      <c r="S36" s="277"/>
      <c r="T36" s="277"/>
      <c r="U36" s="277"/>
      <c r="V36" s="277"/>
      <c r="W36" s="828" t="s">
        <v>371</v>
      </c>
      <c r="X36" s="828"/>
      <c r="Y36" s="825" t="s">
        <v>372</v>
      </c>
      <c r="Z36" s="825"/>
      <c r="AA36" s="825"/>
      <c r="AB36" s="825"/>
      <c r="AC36" s="825"/>
      <c r="AD36" s="825"/>
      <c r="AE36" s="825"/>
      <c r="AF36" s="832">
        <v>15</v>
      </c>
      <c r="AG36" s="832"/>
      <c r="AH36" s="832"/>
      <c r="AI36" s="157" t="s">
        <v>102</v>
      </c>
      <c r="AJ36" s="157"/>
      <c r="AK36" s="825" t="s">
        <v>373</v>
      </c>
      <c r="AL36" s="825"/>
      <c r="AM36" s="829">
        <v>1000000</v>
      </c>
      <c r="AN36" s="829"/>
      <c r="AO36" s="829"/>
      <c r="AP36" s="829"/>
      <c r="AQ36" s="829"/>
      <c r="AR36" s="829"/>
      <c r="AS36" s="829"/>
      <c r="AT36" s="829"/>
      <c r="AU36" s="829"/>
      <c r="AV36" s="825" t="s">
        <v>73</v>
      </c>
      <c r="AW36" s="825"/>
      <c r="AX36" s="2"/>
    </row>
    <row r="37" spans="2:50" ht="28.5" customHeight="1">
      <c r="B37" s="2"/>
      <c r="C37" s="2"/>
      <c r="D37" s="2"/>
      <c r="E37" s="823" t="s">
        <v>106</v>
      </c>
      <c r="F37" s="823"/>
      <c r="G37" s="823"/>
      <c r="H37" s="824" t="s">
        <v>366</v>
      </c>
      <c r="I37" s="824"/>
      <c r="J37" s="824"/>
      <c r="K37" s="824"/>
      <c r="L37" s="824"/>
      <c r="M37" s="824"/>
      <c r="N37" s="824"/>
      <c r="O37" s="156" t="s">
        <v>368</v>
      </c>
      <c r="P37" s="10"/>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830">
        <v>200000</v>
      </c>
      <c r="AN37" s="830"/>
      <c r="AO37" s="830"/>
      <c r="AP37" s="830"/>
      <c r="AQ37" s="830"/>
      <c r="AR37" s="830"/>
      <c r="AS37" s="830"/>
      <c r="AT37" s="830"/>
      <c r="AU37" s="830"/>
      <c r="AV37" s="825" t="s">
        <v>73</v>
      </c>
      <c r="AW37" s="825"/>
      <c r="AX37" s="2"/>
    </row>
    <row r="38" spans="2:50" ht="28.5" customHeight="1">
      <c r="B38" s="2"/>
      <c r="C38" s="2"/>
      <c r="D38" s="2"/>
      <c r="E38" s="823" t="s">
        <v>139</v>
      </c>
      <c r="F38" s="823"/>
      <c r="G38" s="823"/>
      <c r="H38" s="824" t="s">
        <v>375</v>
      </c>
      <c r="I38" s="824"/>
      <c r="J38" s="824"/>
      <c r="K38" s="824"/>
      <c r="L38" s="824"/>
      <c r="M38" s="824"/>
      <c r="N38" s="824"/>
      <c r="O38" s="156" t="s">
        <v>368</v>
      </c>
      <c r="P38" s="10"/>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830">
        <v>100000</v>
      </c>
      <c r="AN38" s="830"/>
      <c r="AO38" s="830"/>
      <c r="AP38" s="830"/>
      <c r="AQ38" s="830"/>
      <c r="AR38" s="830"/>
      <c r="AS38" s="830"/>
      <c r="AT38" s="830"/>
      <c r="AU38" s="830"/>
      <c r="AV38" s="825" t="s">
        <v>73</v>
      </c>
      <c r="AW38" s="825"/>
      <c r="AX38" s="2"/>
    </row>
    <row r="39" spans="2:50" ht="28.5" customHeight="1">
      <c r="B39" s="2"/>
      <c r="C39" s="2"/>
      <c r="D39" s="2"/>
      <c r="E39" s="158"/>
      <c r="F39" s="158"/>
      <c r="G39" s="158"/>
      <c r="H39" s="10"/>
      <c r="I39" s="10"/>
      <c r="J39" s="10"/>
      <c r="K39" s="10"/>
      <c r="L39" s="10"/>
      <c r="M39" s="10"/>
      <c r="N39" s="10"/>
      <c r="O39" s="10"/>
      <c r="P39" s="10"/>
      <c r="Q39" s="157"/>
      <c r="R39" s="157"/>
      <c r="S39" s="157"/>
      <c r="T39" s="157"/>
      <c r="U39" s="157"/>
      <c r="V39" s="157"/>
      <c r="W39" s="157"/>
      <c r="X39" s="157"/>
      <c r="Y39" s="157"/>
      <c r="Z39" s="157"/>
      <c r="AA39" s="157"/>
      <c r="AB39" s="157"/>
      <c r="AC39" s="157"/>
      <c r="AD39" s="157"/>
      <c r="AE39" s="157"/>
      <c r="AF39" s="157"/>
      <c r="AG39" s="157"/>
      <c r="AH39" s="824" t="s">
        <v>374</v>
      </c>
      <c r="AI39" s="824"/>
      <c r="AJ39" s="824"/>
      <c r="AK39" s="824"/>
      <c r="AL39" s="157"/>
      <c r="AM39" s="831">
        <f>SUM(AM36:AU38)</f>
        <v>1300000</v>
      </c>
      <c r="AN39" s="831"/>
      <c r="AO39" s="831"/>
      <c r="AP39" s="831"/>
      <c r="AQ39" s="831"/>
      <c r="AR39" s="831"/>
      <c r="AS39" s="831"/>
      <c r="AT39" s="831"/>
      <c r="AU39" s="831"/>
      <c r="AV39" s="825" t="s">
        <v>73</v>
      </c>
      <c r="AW39" s="825"/>
      <c r="AX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159"/>
      <c r="AN40" s="159"/>
      <c r="AO40" s="159"/>
      <c r="AP40" s="159"/>
      <c r="AQ40" s="159"/>
      <c r="AR40" s="159"/>
      <c r="AS40" s="159"/>
      <c r="AT40" s="159"/>
      <c r="AU40" s="159"/>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AP1:AW1"/>
    <mergeCell ref="E37:G37"/>
    <mergeCell ref="E38:G38"/>
    <mergeCell ref="AV36:AW36"/>
    <mergeCell ref="AV37:AW37"/>
    <mergeCell ref="AV38:AW38"/>
    <mergeCell ref="K13:N13"/>
    <mergeCell ref="R13:X13"/>
    <mergeCell ref="Y13:AD13"/>
    <mergeCell ref="H37:N37"/>
    <mergeCell ref="H38:N38"/>
    <mergeCell ref="AM36:AU36"/>
    <mergeCell ref="AM37:AU37"/>
    <mergeCell ref="AM38:AU38"/>
    <mergeCell ref="AM39:AU39"/>
    <mergeCell ref="Y36:AE36"/>
    <mergeCell ref="AF36:AH36"/>
    <mergeCell ref="K8:N8"/>
    <mergeCell ref="P35:V35"/>
    <mergeCell ref="P36:V36"/>
    <mergeCell ref="W34:X34"/>
    <mergeCell ref="W35:X35"/>
    <mergeCell ref="W36:X36"/>
    <mergeCell ref="K12:N12"/>
    <mergeCell ref="K14:N14"/>
    <mergeCell ref="R14:AG14"/>
    <mergeCell ref="A16:AW16"/>
    <mergeCell ref="AK34:AL34"/>
    <mergeCell ref="AK35:AL35"/>
    <mergeCell ref="AK36:AL36"/>
    <mergeCell ref="Y35:AJ35"/>
    <mergeCell ref="Y34:AJ34"/>
    <mergeCell ref="AV39:AW39"/>
    <mergeCell ref="AH39:AK39"/>
    <mergeCell ref="R10:AG10"/>
    <mergeCell ref="K9:N9"/>
    <mergeCell ref="E34:G34"/>
    <mergeCell ref="H34:N34"/>
    <mergeCell ref="P34:V34"/>
    <mergeCell ref="E22:G22"/>
    <mergeCell ref="E26:G26"/>
    <mergeCell ref="J28:L28"/>
    <mergeCell ref="J29:L29"/>
    <mergeCell ref="D12:J12"/>
    <mergeCell ref="R9:X9"/>
    <mergeCell ref="Y9:AD9"/>
    <mergeCell ref="A18:AW18"/>
    <mergeCell ref="J30:L30"/>
    <mergeCell ref="A4:AW4"/>
    <mergeCell ref="A5:AW5"/>
    <mergeCell ref="S8:AW8"/>
    <mergeCell ref="S12:AW12"/>
    <mergeCell ref="D8:J8"/>
    <mergeCell ref="K10:N10"/>
  </mergeCells>
  <dataValidations count="2">
    <dataValidation allowBlank="1" showInputMessage="1" showErrorMessage="1" imeMode="hiragana" sqref="R14 R13:X13 S12 R10 R9:X9 S8 Y34:AJ34 Y35:AJ35"/>
    <dataValidation allowBlank="1" showInputMessage="1" showErrorMessage="1" imeMode="disabled" sqref="AF36:AH36 AM36:AU36 AM37:AU37 AM38:AU38 AM39:AU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ゴシック,標準"&amp;10［0601］</oddFooter>
  </headerFooter>
  <drawing r:id="rId1"/>
</worksheet>
</file>

<file path=xl/worksheets/sheet2.xml><?xml version="1.0" encoding="utf-8"?>
<worksheet xmlns="http://schemas.openxmlformats.org/spreadsheetml/2006/main" xmlns:r="http://schemas.openxmlformats.org/officeDocument/2006/relationships">
  <dimension ref="A1:B56"/>
  <sheetViews>
    <sheetView tabSelected="1" zoomScalePageLayoutView="0" workbookViewId="0" topLeftCell="A1">
      <selection activeCell="A2" sqref="A2"/>
    </sheetView>
  </sheetViews>
  <sheetFormatPr defaultColWidth="9.00390625" defaultRowHeight="14.25"/>
  <cols>
    <col min="1" max="1" width="17.125" style="169" customWidth="1"/>
    <col min="2" max="2" width="76.625" style="169" customWidth="1"/>
    <col min="3" max="16384" width="9.00390625" style="169" customWidth="1"/>
  </cols>
  <sheetData>
    <row r="1" spans="1:2" ht="53.25" customHeight="1">
      <c r="A1" s="200" t="s">
        <v>301</v>
      </c>
      <c r="B1" s="200"/>
    </row>
    <row r="2" spans="1:2" ht="42.75">
      <c r="A2" s="195">
        <v>41354</v>
      </c>
      <c r="B2" s="196" t="s">
        <v>500</v>
      </c>
    </row>
    <row r="3" spans="1:2" ht="42.75">
      <c r="A3" s="184">
        <v>41163</v>
      </c>
      <c r="B3" s="187" t="s">
        <v>499</v>
      </c>
    </row>
    <row r="4" spans="1:2" ht="57">
      <c r="A4" s="184">
        <v>41152</v>
      </c>
      <c r="B4" s="187" t="s">
        <v>497</v>
      </c>
    </row>
    <row r="5" spans="1:2" ht="42.75">
      <c r="A5" s="184">
        <v>40654</v>
      </c>
      <c r="B5" s="187" t="s">
        <v>496</v>
      </c>
    </row>
    <row r="6" spans="1:2" ht="71.25">
      <c r="A6" s="184">
        <v>40396</v>
      </c>
      <c r="B6" s="187" t="s">
        <v>495</v>
      </c>
    </row>
    <row r="7" spans="1:2" ht="57">
      <c r="A7" s="184">
        <v>40295</v>
      </c>
      <c r="B7" s="187" t="s">
        <v>494</v>
      </c>
    </row>
    <row r="8" spans="1:2" ht="99.75">
      <c r="A8" s="184">
        <v>40084</v>
      </c>
      <c r="B8" s="187" t="s">
        <v>487</v>
      </c>
    </row>
    <row r="9" spans="1:2" ht="53.25" customHeight="1">
      <c r="A9" s="184">
        <v>40008</v>
      </c>
      <c r="B9" s="187" t="s">
        <v>483</v>
      </c>
    </row>
    <row r="10" spans="1:2" ht="53.25" customHeight="1">
      <c r="A10" s="184">
        <v>39645</v>
      </c>
      <c r="B10" s="187" t="s">
        <v>482</v>
      </c>
    </row>
    <row r="11" spans="1:2" ht="42.75">
      <c r="A11" s="184">
        <v>39556</v>
      </c>
      <c r="B11" s="187" t="s">
        <v>481</v>
      </c>
    </row>
    <row r="12" spans="1:2" ht="71.25">
      <c r="A12" s="184">
        <v>39226</v>
      </c>
      <c r="B12" s="187" t="s">
        <v>479</v>
      </c>
    </row>
    <row r="13" spans="1:2" ht="71.25">
      <c r="A13" s="184">
        <v>39226</v>
      </c>
      <c r="B13" s="187" t="s">
        <v>477</v>
      </c>
    </row>
    <row r="14" spans="1:2" ht="57">
      <c r="A14" s="184">
        <v>39220</v>
      </c>
      <c r="B14" s="185" t="s">
        <v>475</v>
      </c>
    </row>
    <row r="15" spans="1:2" ht="42.75">
      <c r="A15" s="184">
        <v>39219</v>
      </c>
      <c r="B15" s="187" t="s">
        <v>474</v>
      </c>
    </row>
    <row r="16" spans="1:2" ht="42.75">
      <c r="A16" s="184">
        <v>39219</v>
      </c>
      <c r="B16" s="187" t="s">
        <v>449</v>
      </c>
    </row>
    <row r="17" spans="1:2" ht="42.75">
      <c r="A17" s="184">
        <v>39198</v>
      </c>
      <c r="B17" s="185" t="s">
        <v>452</v>
      </c>
    </row>
    <row r="18" spans="1:2" ht="28.5">
      <c r="A18" s="184">
        <v>39198</v>
      </c>
      <c r="B18" s="186" t="s">
        <v>451</v>
      </c>
    </row>
    <row r="19" spans="1:2" ht="28.5">
      <c r="A19" s="184">
        <v>39198</v>
      </c>
      <c r="B19" s="186" t="s">
        <v>450</v>
      </c>
    </row>
    <row r="20" spans="1:2" ht="42.75">
      <c r="A20" s="184">
        <v>39120</v>
      </c>
      <c r="B20" s="185" t="s">
        <v>442</v>
      </c>
    </row>
    <row r="21" spans="1:2" ht="28.5">
      <c r="A21" s="184">
        <v>39120</v>
      </c>
      <c r="B21" s="186" t="s">
        <v>443</v>
      </c>
    </row>
    <row r="22" spans="1:2" ht="42.75">
      <c r="A22" s="184">
        <v>39120</v>
      </c>
      <c r="B22" s="187" t="s">
        <v>444</v>
      </c>
    </row>
    <row r="23" spans="1:2" ht="57">
      <c r="A23" s="188">
        <v>39064</v>
      </c>
      <c r="B23" s="189" t="s">
        <v>414</v>
      </c>
    </row>
    <row r="24" spans="1:2" ht="85.5">
      <c r="A24" s="188">
        <v>39041</v>
      </c>
      <c r="B24" s="190" t="s">
        <v>411</v>
      </c>
    </row>
    <row r="25" spans="1:2" ht="57">
      <c r="A25" s="188">
        <v>39041</v>
      </c>
      <c r="B25" s="190" t="s">
        <v>412</v>
      </c>
    </row>
    <row r="26" spans="1:2" ht="114">
      <c r="A26" s="188">
        <v>39010</v>
      </c>
      <c r="B26" s="189" t="s">
        <v>409</v>
      </c>
    </row>
    <row r="27" spans="1:2" ht="57">
      <c r="A27" s="188">
        <v>38988</v>
      </c>
      <c r="B27" s="191" t="s">
        <v>408</v>
      </c>
    </row>
    <row r="28" spans="1:2" ht="42.75">
      <c r="A28" s="188">
        <v>38971</v>
      </c>
      <c r="B28" s="191" t="s">
        <v>407</v>
      </c>
    </row>
    <row r="29" spans="1:2" ht="42.75">
      <c r="A29" s="188">
        <v>38966</v>
      </c>
      <c r="B29" s="189" t="s">
        <v>406</v>
      </c>
    </row>
    <row r="30" spans="1:2" ht="85.5">
      <c r="A30" s="188">
        <v>38951</v>
      </c>
      <c r="B30" s="191" t="s">
        <v>405</v>
      </c>
    </row>
    <row r="31" ht="14.25">
      <c r="A31" s="192"/>
    </row>
    <row r="32" ht="14.25">
      <c r="A32" s="192"/>
    </row>
    <row r="33" ht="14.25">
      <c r="A33" s="192"/>
    </row>
    <row r="34" ht="14.25">
      <c r="A34" s="192"/>
    </row>
    <row r="35" ht="14.25">
      <c r="A35" s="192"/>
    </row>
    <row r="36" ht="14.25">
      <c r="A36" s="192"/>
    </row>
    <row r="37" ht="14.25">
      <c r="A37" s="192"/>
    </row>
    <row r="38" ht="14.25">
      <c r="A38" s="192"/>
    </row>
    <row r="39" ht="14.25">
      <c r="A39" s="192"/>
    </row>
    <row r="40" ht="14.25">
      <c r="A40" s="192"/>
    </row>
    <row r="41" ht="14.25">
      <c r="A41" s="192"/>
    </row>
    <row r="42" ht="14.25">
      <c r="A42" s="192"/>
    </row>
    <row r="43" ht="14.25">
      <c r="A43" s="192"/>
    </row>
    <row r="44" ht="14.25">
      <c r="A44" s="192"/>
    </row>
    <row r="45" ht="14.25">
      <c r="A45" s="193"/>
    </row>
    <row r="46" ht="14.25">
      <c r="A46" s="193"/>
    </row>
    <row r="47" ht="14.25">
      <c r="A47" s="193"/>
    </row>
    <row r="48" ht="14.25">
      <c r="A48" s="193"/>
    </row>
    <row r="49" ht="14.25">
      <c r="A49" s="193"/>
    </row>
    <row r="50" ht="14.25">
      <c r="A50" s="193"/>
    </row>
    <row r="51" ht="14.25">
      <c r="A51" s="193"/>
    </row>
    <row r="52" ht="14.25">
      <c r="A52" s="193"/>
    </row>
    <row r="53" ht="14.25">
      <c r="A53" s="193"/>
    </row>
    <row r="54" ht="14.25">
      <c r="A54" s="193"/>
    </row>
    <row r="55" ht="14.25">
      <c r="A55" s="193"/>
    </row>
    <row r="56" ht="14.25">
      <c r="A56" s="193"/>
    </row>
  </sheetData>
  <sheetProtection sheet="1" objects="1" scenarios="1"/>
  <mergeCells count="1">
    <mergeCell ref="A1:B1"/>
  </mergeCells>
  <printOptions horizont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W94"/>
  <sheetViews>
    <sheetView zoomScalePageLayoutView="0" workbookViewId="0" topLeftCell="A1">
      <selection activeCell="A1" sqref="A1"/>
    </sheetView>
  </sheetViews>
  <sheetFormatPr defaultColWidth="9.00390625" defaultRowHeight="14.25"/>
  <cols>
    <col min="1" max="49" width="1.625" style="1" customWidth="1"/>
    <col min="50" max="16384" width="9.00390625" style="1" customWidth="1"/>
  </cols>
  <sheetData>
    <row r="1" spans="10: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3" t="s">
        <v>357</v>
      </c>
      <c r="AQ1" s="213"/>
      <c r="AR1" s="213"/>
      <c r="AS1" s="213"/>
      <c r="AT1" s="213"/>
      <c r="AU1" s="213"/>
      <c r="AV1" s="213"/>
      <c r="AW1" s="213"/>
    </row>
    <row r="2" spans="1:49"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4.25">
      <c r="A4" s="1" t="s">
        <v>378</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836">
        <v>7</v>
      </c>
      <c r="AG4" s="836"/>
      <c r="AH4" s="836"/>
      <c r="AI4" s="2" t="s">
        <v>379</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4.25">
      <c r="A6" s="1" t="s">
        <v>380</v>
      </c>
      <c r="B6" s="4"/>
      <c r="C6" s="4"/>
      <c r="D6" s="4"/>
      <c r="E6" s="4"/>
      <c r="F6" s="4"/>
      <c r="G6" s="4"/>
      <c r="H6" s="4"/>
      <c r="I6" s="4"/>
      <c r="J6" s="2"/>
      <c r="K6" s="2"/>
      <c r="L6" s="2"/>
      <c r="M6" s="2"/>
      <c r="N6" s="2"/>
      <c r="O6" s="2"/>
      <c r="P6" s="2"/>
      <c r="Q6" s="2"/>
      <c r="R6" s="836">
        <v>7</v>
      </c>
      <c r="S6" s="836"/>
      <c r="T6" s="836"/>
      <c r="U6" s="2" t="s">
        <v>381</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4.25">
      <c r="A8" s="4"/>
      <c r="B8" s="4"/>
      <c r="C8" s="4"/>
      <c r="D8" s="4" t="s">
        <v>382</v>
      </c>
      <c r="E8" s="219" t="s">
        <v>398</v>
      </c>
      <c r="F8" s="219"/>
      <c r="G8" s="4" t="s">
        <v>383</v>
      </c>
      <c r="H8" s="4" t="s">
        <v>384</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4.25">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4.25">
      <c r="A10" s="4"/>
      <c r="B10" s="4"/>
      <c r="C10" s="4"/>
      <c r="D10" s="4" t="s">
        <v>382</v>
      </c>
      <c r="E10" s="219"/>
      <c r="F10" s="219"/>
      <c r="G10" s="4" t="s">
        <v>383</v>
      </c>
      <c r="H10" s="4" t="s">
        <v>75</v>
      </c>
      <c r="I10" s="4"/>
      <c r="J10" s="2"/>
      <c r="K10" s="836"/>
      <c r="L10" s="836"/>
      <c r="M10" s="836"/>
      <c r="N10" s="836"/>
      <c r="O10" s="836"/>
      <c r="P10" s="836"/>
      <c r="Q10" s="836"/>
      <c r="R10" s="836"/>
      <c r="S10" s="836"/>
      <c r="T10" s="2" t="s">
        <v>385</v>
      </c>
      <c r="U10" s="2"/>
      <c r="V10" s="2"/>
      <c r="W10" s="2"/>
      <c r="X10" s="2"/>
      <c r="Y10" s="2"/>
      <c r="Z10" s="2"/>
      <c r="AA10" s="2"/>
      <c r="AB10" s="2"/>
      <c r="AC10" s="2"/>
      <c r="AD10" s="2"/>
      <c r="AE10" s="2"/>
      <c r="AF10" s="2"/>
      <c r="AG10" s="2"/>
      <c r="AH10" s="2"/>
      <c r="AI10" s="836"/>
      <c r="AJ10" s="836"/>
      <c r="AK10" s="836"/>
      <c r="AL10" s="836"/>
      <c r="AM10" s="836"/>
      <c r="AN10" s="836"/>
      <c r="AO10" s="836"/>
      <c r="AP10" s="836"/>
      <c r="AQ10" s="836"/>
      <c r="AR10" s="2" t="s">
        <v>386</v>
      </c>
      <c r="AS10" s="2"/>
      <c r="AT10" s="2"/>
      <c r="AU10" s="2"/>
      <c r="AV10" s="2"/>
      <c r="AW10" s="2"/>
    </row>
    <row r="11" spans="1:49" ht="14.25">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4.25">
      <c r="A12" s="4"/>
      <c r="B12" s="4"/>
      <c r="C12" s="4"/>
      <c r="D12" s="4"/>
      <c r="E12" s="4"/>
      <c r="F12" s="4"/>
      <c r="G12" s="4"/>
      <c r="H12" s="4" t="s">
        <v>387</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836"/>
      <c r="AK12" s="836"/>
      <c r="AL12" s="836"/>
      <c r="AM12" s="2" t="s">
        <v>388</v>
      </c>
      <c r="AN12" s="2"/>
      <c r="AO12" s="2"/>
      <c r="AP12" s="2"/>
      <c r="AQ12" s="2"/>
      <c r="AR12" s="2"/>
      <c r="AS12" s="2"/>
      <c r="AT12" s="2"/>
      <c r="AU12" s="2"/>
      <c r="AV12" s="2"/>
      <c r="AW12" s="2"/>
    </row>
    <row r="13" spans="1:49" ht="14.25">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14.25">
      <c r="A14" s="4"/>
      <c r="B14" s="4"/>
      <c r="C14" s="4"/>
      <c r="D14" s="4"/>
      <c r="E14" s="4"/>
      <c r="F14" s="4"/>
      <c r="G14" s="4"/>
      <c r="H14" s="4" t="s">
        <v>389</v>
      </c>
      <c r="I14" s="4"/>
      <c r="J14" s="2"/>
      <c r="K14" s="2"/>
      <c r="L14" s="836"/>
      <c r="M14" s="836"/>
      <c r="N14" s="836"/>
      <c r="O14" s="836"/>
      <c r="P14" s="836"/>
      <c r="Q14" s="836"/>
      <c r="R14" s="836"/>
      <c r="S14" s="836"/>
      <c r="T14" s="836"/>
      <c r="U14" s="2" t="s">
        <v>390</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4.25">
      <c r="A16" s="1" t="s">
        <v>391</v>
      </c>
      <c r="B16" s="4"/>
      <c r="C16" s="4"/>
      <c r="D16" s="4"/>
      <c r="E16" s="4"/>
      <c r="F16" s="4"/>
      <c r="G16" s="4"/>
      <c r="H16" s="4"/>
      <c r="I16" s="4"/>
      <c r="J16" s="2"/>
      <c r="K16" s="2"/>
      <c r="L16" s="837" t="str">
        <f>1p!K34</f>
        <v>○○個人タクシー協同組合
□□支部</v>
      </c>
      <c r="M16" s="837"/>
      <c r="N16" s="837"/>
      <c r="O16" s="837"/>
      <c r="P16" s="837"/>
      <c r="Q16" s="837"/>
      <c r="R16" s="837"/>
      <c r="S16" s="837"/>
      <c r="T16" s="837"/>
      <c r="U16" s="837"/>
      <c r="V16" s="837"/>
      <c r="W16" s="837"/>
      <c r="X16" s="837"/>
      <c r="Y16" s="837"/>
      <c r="Z16" s="837"/>
      <c r="AA16" s="837"/>
      <c r="AB16" s="837"/>
      <c r="AC16" s="837"/>
      <c r="AD16" s="837"/>
      <c r="AE16" s="837"/>
      <c r="AF16" s="837"/>
      <c r="AG16" s="837"/>
      <c r="AH16" s="2" t="s">
        <v>396</v>
      </c>
      <c r="AI16" s="2"/>
      <c r="AJ16" s="2"/>
      <c r="AK16" s="2"/>
      <c r="AL16" s="2"/>
      <c r="AM16" s="2"/>
      <c r="AN16" s="2"/>
      <c r="AO16" s="2"/>
      <c r="AP16" s="2"/>
      <c r="AQ16" s="2"/>
      <c r="AR16" s="2"/>
      <c r="AS16" s="2"/>
      <c r="AT16" s="2"/>
      <c r="AU16" s="2"/>
      <c r="AV16" s="2"/>
      <c r="AW16" s="2"/>
    </row>
    <row r="17" spans="1:49"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4.25">
      <c r="A18" s="4"/>
      <c r="B18" s="4"/>
      <c r="C18" s="160" t="s">
        <v>397</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555" t="s">
        <v>392</v>
      </c>
      <c r="B20" s="555"/>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5"/>
      <c r="AU20" s="555"/>
      <c r="AV20" s="555"/>
      <c r="AW20" s="555"/>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4.25">
      <c r="A22" s="2"/>
      <c r="B22" s="2"/>
      <c r="C22" s="2"/>
      <c r="D22" s="834" t="s">
        <v>300</v>
      </c>
      <c r="E22" s="834"/>
      <c r="F22" s="834"/>
      <c r="G22" s="834"/>
      <c r="H22" s="834"/>
      <c r="I22" s="834"/>
      <c r="J22" s="834"/>
      <c r="K22" s="834"/>
      <c r="L22" s="834"/>
      <c r="M22" s="834"/>
      <c r="N22" s="834"/>
      <c r="O22" s="834"/>
      <c r="P22" s="834"/>
      <c r="Q22" s="834"/>
      <c r="R22" s="834"/>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782" t="s">
        <v>393</v>
      </c>
      <c r="E24" s="782"/>
      <c r="F24" s="782"/>
      <c r="G24" s="782"/>
      <c r="H24" s="782"/>
      <c r="I24" s="782"/>
      <c r="J24" s="782"/>
      <c r="L24" s="216" t="s">
        <v>9</v>
      </c>
      <c r="M24" s="216"/>
      <c r="N24" s="216"/>
      <c r="O24" s="216"/>
      <c r="P24" s="5"/>
      <c r="Q24" s="2"/>
      <c r="S24" s="820" t="str">
        <f>'譲渡1p'!W21</f>
        <v>東京都豊島区巣鴨1-2-3 グリーンハイツ202</v>
      </c>
      <c r="T24" s="820"/>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row>
    <row r="25" spans="1:49" ht="27.75" customHeight="1">
      <c r="A25" s="4"/>
      <c r="B25" s="4"/>
      <c r="C25" s="4"/>
      <c r="D25" s="4"/>
      <c r="E25" s="4"/>
      <c r="F25" s="4"/>
      <c r="G25" s="4"/>
      <c r="H25" s="4"/>
      <c r="I25" s="4"/>
      <c r="J25" s="2"/>
      <c r="L25" s="216" t="s">
        <v>10</v>
      </c>
      <c r="M25" s="216"/>
      <c r="N25" s="216"/>
      <c r="O25" s="216"/>
      <c r="R25" s="816" t="str">
        <f>'譲渡1p'!O20</f>
        <v>日本</v>
      </c>
      <c r="S25" s="816"/>
      <c r="T25" s="816"/>
      <c r="U25" s="816"/>
      <c r="V25" s="816"/>
      <c r="W25" s="816"/>
      <c r="X25" s="816"/>
      <c r="Y25" s="782" t="s">
        <v>321</v>
      </c>
      <c r="Z25" s="782"/>
      <c r="AA25" s="782"/>
      <c r="AB25" s="782"/>
      <c r="AC25" s="782"/>
      <c r="AD25" s="782"/>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216" t="s">
        <v>11</v>
      </c>
      <c r="M26" s="216"/>
      <c r="N26" s="216"/>
      <c r="O26" s="216"/>
      <c r="R26" s="821" t="str">
        <f>'譲渡1p'!O19</f>
        <v>日本一郎</v>
      </c>
      <c r="S26" s="821"/>
      <c r="T26" s="821"/>
      <c r="U26" s="821"/>
      <c r="V26" s="821"/>
      <c r="W26" s="821"/>
      <c r="X26" s="821"/>
      <c r="Y26" s="821"/>
      <c r="Z26" s="821"/>
      <c r="AA26" s="821"/>
      <c r="AB26" s="821"/>
      <c r="AC26" s="821"/>
      <c r="AD26" s="821"/>
      <c r="AE26" s="821"/>
      <c r="AF26" s="821"/>
      <c r="AG26" s="821"/>
      <c r="AH26" s="2"/>
      <c r="AI26" s="2"/>
      <c r="AJ26" s="2"/>
      <c r="AK26" s="2"/>
      <c r="AL26" s="2"/>
      <c r="AM26" s="2"/>
      <c r="AN26" s="782" t="s">
        <v>14</v>
      </c>
      <c r="AO26" s="782"/>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782" t="s">
        <v>394</v>
      </c>
      <c r="E28" s="782"/>
      <c r="F28" s="782"/>
      <c r="G28" s="782"/>
      <c r="H28" s="782"/>
      <c r="I28" s="782"/>
      <c r="J28" s="782"/>
      <c r="L28" s="216" t="s">
        <v>9</v>
      </c>
      <c r="M28" s="216"/>
      <c r="N28" s="216"/>
      <c r="O28" s="216"/>
      <c r="P28" s="2"/>
      <c r="S28" s="820" t="str">
        <f>1p!C30</f>
        <v>東京都豊島区巣鴨1-12-1 巣鴨マンション201</v>
      </c>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row>
    <row r="29" spans="1:49" ht="27.75" customHeight="1">
      <c r="A29" s="4"/>
      <c r="B29" s="4"/>
      <c r="C29" s="4"/>
      <c r="D29" s="4"/>
      <c r="E29" s="4"/>
      <c r="F29" s="4"/>
      <c r="G29" s="4"/>
      <c r="H29" s="4"/>
      <c r="I29" s="4"/>
      <c r="J29" s="2"/>
      <c r="L29" s="216" t="s">
        <v>10</v>
      </c>
      <c r="M29" s="216"/>
      <c r="N29" s="216"/>
      <c r="O29" s="216"/>
      <c r="P29" s="2"/>
      <c r="R29" s="816" t="str">
        <f>1p!V15</f>
        <v>阿部</v>
      </c>
      <c r="S29" s="816"/>
      <c r="T29" s="816"/>
      <c r="U29" s="816"/>
      <c r="V29" s="816"/>
      <c r="W29" s="816"/>
      <c r="X29" s="816"/>
      <c r="Y29" s="782" t="s">
        <v>326</v>
      </c>
      <c r="Z29" s="782"/>
      <c r="AA29" s="782"/>
      <c r="AB29" s="782"/>
      <c r="AC29" s="782"/>
      <c r="AD29" s="782"/>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216" t="s">
        <v>11</v>
      </c>
      <c r="M30" s="216"/>
      <c r="N30" s="216"/>
      <c r="O30" s="216"/>
      <c r="P30" s="2"/>
      <c r="R30" s="821" t="str">
        <f>1p!X17</f>
        <v>阿部一郎</v>
      </c>
      <c r="S30" s="821"/>
      <c r="T30" s="821"/>
      <c r="U30" s="821"/>
      <c r="V30" s="821"/>
      <c r="W30" s="821"/>
      <c r="X30" s="821"/>
      <c r="Y30" s="821"/>
      <c r="Z30" s="821"/>
      <c r="AA30" s="821"/>
      <c r="AB30" s="821"/>
      <c r="AC30" s="821"/>
      <c r="AD30" s="821"/>
      <c r="AE30" s="821"/>
      <c r="AF30" s="821"/>
      <c r="AG30" s="821"/>
      <c r="AH30" s="2"/>
      <c r="AI30" s="2"/>
      <c r="AJ30" s="2"/>
      <c r="AK30" s="2"/>
      <c r="AL30" s="2"/>
      <c r="AM30" s="2"/>
      <c r="AN30" s="782" t="s">
        <v>14</v>
      </c>
      <c r="AO30" s="782"/>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782" t="s">
        <v>395</v>
      </c>
      <c r="E32" s="782"/>
      <c r="F32" s="782"/>
      <c r="G32" s="782"/>
      <c r="H32" s="782"/>
      <c r="I32" s="782"/>
      <c r="J32" s="782"/>
      <c r="L32" s="216" t="s">
        <v>9</v>
      </c>
      <c r="M32" s="216"/>
      <c r="N32" s="216"/>
      <c r="O32" s="216"/>
      <c r="P32" s="2"/>
      <c r="S32" s="833"/>
      <c r="T32" s="833"/>
      <c r="U32" s="833"/>
      <c r="V32" s="833"/>
      <c r="W32" s="833"/>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row>
    <row r="33" spans="1:49" ht="27.75" customHeight="1">
      <c r="A33" s="2"/>
      <c r="B33" s="2"/>
      <c r="C33" s="2"/>
      <c r="D33" s="4"/>
      <c r="E33" s="4"/>
      <c r="F33" s="4"/>
      <c r="G33" s="4"/>
      <c r="H33" s="4"/>
      <c r="I33" s="4"/>
      <c r="J33" s="2"/>
      <c r="L33" s="216" t="s">
        <v>11</v>
      </c>
      <c r="M33" s="216"/>
      <c r="N33" s="216"/>
      <c r="O33" s="216"/>
      <c r="P33" s="2"/>
      <c r="R33" s="835"/>
      <c r="S33" s="835"/>
      <c r="T33" s="835"/>
      <c r="U33" s="835"/>
      <c r="V33" s="835"/>
      <c r="W33" s="835"/>
      <c r="X33" s="835"/>
      <c r="Y33" s="835"/>
      <c r="Z33" s="835"/>
      <c r="AA33" s="835"/>
      <c r="AB33" s="835"/>
      <c r="AC33" s="835"/>
      <c r="AD33" s="835"/>
      <c r="AE33" s="835"/>
      <c r="AF33" s="835"/>
      <c r="AG33" s="835"/>
      <c r="AH33" s="2"/>
      <c r="AI33" s="2"/>
      <c r="AJ33" s="2"/>
      <c r="AK33" s="2"/>
      <c r="AL33" s="2"/>
      <c r="AM33" s="2"/>
      <c r="AN33" s="782" t="s">
        <v>14</v>
      </c>
      <c r="AO33" s="782"/>
      <c r="AP33" s="2"/>
      <c r="AQ33" s="2"/>
      <c r="AR33" s="2"/>
      <c r="AS33" s="2"/>
      <c r="AT33" s="2"/>
      <c r="AU33" s="2"/>
      <c r="AV33" s="2"/>
      <c r="AW33" s="2"/>
    </row>
    <row r="34" spans="1:49" ht="14.25">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4.25">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24:J24"/>
    <mergeCell ref="L24:O24"/>
    <mergeCell ref="S24:AW24"/>
    <mergeCell ref="A20:AW20"/>
    <mergeCell ref="E8:F8"/>
    <mergeCell ref="E10:F10"/>
    <mergeCell ref="AI10:AQ10"/>
    <mergeCell ref="AJ12:AL12"/>
    <mergeCell ref="Y25:AD25"/>
    <mergeCell ref="L26:O26"/>
    <mergeCell ref="R26:AG26"/>
    <mergeCell ref="AP1:AW1"/>
    <mergeCell ref="AF4:AH4"/>
    <mergeCell ref="R6:T6"/>
    <mergeCell ref="K10:S10"/>
    <mergeCell ref="L14:T14"/>
    <mergeCell ref="L16:AG16"/>
    <mergeCell ref="L28:O28"/>
    <mergeCell ref="S28:AW28"/>
    <mergeCell ref="L29:O29"/>
    <mergeCell ref="R29:X29"/>
    <mergeCell ref="AN33:AO33"/>
    <mergeCell ref="L33:O33"/>
    <mergeCell ref="R33:AG33"/>
    <mergeCell ref="L30:O30"/>
    <mergeCell ref="R30:AG30"/>
    <mergeCell ref="D32:J32"/>
    <mergeCell ref="L32:O32"/>
    <mergeCell ref="S32:AW32"/>
    <mergeCell ref="D22:R22"/>
    <mergeCell ref="AN26:AO26"/>
    <mergeCell ref="AN30:AO30"/>
    <mergeCell ref="D28:J28"/>
    <mergeCell ref="Y29:AD29"/>
    <mergeCell ref="L25:O25"/>
    <mergeCell ref="R25:X25"/>
  </mergeCells>
  <dataValidations count="2">
    <dataValidation allowBlank="1" showInputMessage="1" showErrorMessage="1" imeMode="hiragana" sqref="E8:F8 R30 R29:X29 S28 R26 R25:X25 S24 S32:AW32 R33:AG33"/>
    <dataValidation allowBlank="1" showInputMessage="1" showErrorMessage="1" imeMode="disabled" sqref="L14:T14 AJ12:AL12 AI10:AQ10 K10:S10 R6:T6 AF4:AH4"/>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21.xml><?xml version="1.0" encoding="utf-8"?>
<worksheet xmlns="http://schemas.openxmlformats.org/spreadsheetml/2006/main" xmlns:r="http://schemas.openxmlformats.org/officeDocument/2006/relationships">
  <dimension ref="A1:BL13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13" t="s">
        <v>416</v>
      </c>
      <c r="AS1" s="213"/>
      <c r="AT1" s="213"/>
      <c r="AU1" s="891">
        <v>12</v>
      </c>
      <c r="AV1" s="891"/>
      <c r="AW1" s="2"/>
      <c r="AX1" s="2"/>
      <c r="AY1" s="2"/>
    </row>
    <row r="2" spans="1:51" ht="14.25">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4.25">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ustomHeight="1">
      <c r="A4" s="5"/>
      <c r="B4" s="5"/>
      <c r="C4" s="5"/>
      <c r="D4" s="5"/>
      <c r="E4" s="5"/>
      <c r="F4" s="5"/>
      <c r="G4" s="5"/>
      <c r="H4" s="5"/>
      <c r="I4" s="5"/>
      <c r="J4" s="2"/>
      <c r="K4" s="892" t="s">
        <v>417</v>
      </c>
      <c r="L4" s="892"/>
      <c r="M4" s="892"/>
      <c r="N4" s="892"/>
      <c r="O4" s="892"/>
      <c r="P4" s="892"/>
      <c r="Q4" s="892"/>
      <c r="R4" s="892"/>
      <c r="S4" s="892"/>
      <c r="T4" s="892"/>
      <c r="U4" s="892"/>
      <c r="V4" s="892"/>
      <c r="W4" s="892"/>
      <c r="X4" s="892"/>
      <c r="Y4" s="892"/>
      <c r="Z4" s="892"/>
      <c r="AA4" s="892"/>
      <c r="AB4" s="892"/>
      <c r="AC4" s="892"/>
      <c r="AD4" s="892"/>
      <c r="AE4" s="892"/>
      <c r="AF4" s="892"/>
      <c r="AG4" s="892"/>
      <c r="AH4" s="892"/>
      <c r="AI4" s="892"/>
      <c r="AJ4" s="892"/>
      <c r="AK4" s="892"/>
      <c r="AL4" s="892"/>
      <c r="AM4" s="892"/>
      <c r="AN4" s="2"/>
      <c r="AO4" s="2"/>
      <c r="AP4" s="2"/>
      <c r="AQ4" s="2"/>
      <c r="AR4" s="2"/>
      <c r="AS4" s="2"/>
      <c r="AT4" s="2"/>
      <c r="AU4" s="2"/>
      <c r="AV4" s="2"/>
      <c r="AW4" s="2"/>
      <c r="AX4" s="2"/>
      <c r="AY4" s="2"/>
    </row>
    <row r="5" spans="1:51" ht="14.25" customHeight="1">
      <c r="A5" s="5"/>
      <c r="B5" s="5"/>
      <c r="C5" s="5"/>
      <c r="D5" s="5"/>
      <c r="E5" s="5"/>
      <c r="F5" s="5"/>
      <c r="G5" s="5"/>
      <c r="H5" s="5"/>
      <c r="I5" s="5"/>
      <c r="J5" s="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c r="AM5" s="892"/>
      <c r="AN5" s="2"/>
      <c r="AO5" s="2"/>
      <c r="AP5" s="2"/>
      <c r="AQ5" s="2"/>
      <c r="AR5" s="2"/>
      <c r="AS5" s="2"/>
      <c r="AT5" s="2"/>
      <c r="AU5" s="2"/>
      <c r="AV5" s="2"/>
      <c r="AW5" s="2"/>
      <c r="AX5" s="2"/>
      <c r="AY5" s="2"/>
    </row>
    <row r="6" spans="1:51" s="170" customFormat="1" ht="14.25">
      <c r="A6" s="63"/>
      <c r="B6" s="63"/>
      <c r="C6" s="63"/>
      <c r="D6" s="63"/>
      <c r="E6" s="63"/>
      <c r="F6" s="63"/>
      <c r="G6" s="63"/>
      <c r="H6" s="63"/>
      <c r="I6" s="63"/>
      <c r="J6" s="63"/>
      <c r="K6" s="63"/>
      <c r="L6" s="63"/>
      <c r="M6" s="63"/>
      <c r="N6" s="63"/>
      <c r="O6" s="63"/>
      <c r="P6" s="63"/>
      <c r="Q6" s="63"/>
      <c r="AG6" s="63"/>
      <c r="AH6" s="63"/>
      <c r="AI6" s="63"/>
      <c r="AJ6" s="63"/>
      <c r="AK6" s="63"/>
      <c r="AL6" s="63"/>
      <c r="AM6" s="63"/>
      <c r="AN6" s="63"/>
      <c r="AO6" s="63"/>
      <c r="AP6" s="63"/>
      <c r="AQ6" s="63"/>
      <c r="AR6" s="63"/>
      <c r="AS6" s="63"/>
      <c r="AT6" s="63"/>
      <c r="AU6" s="63"/>
      <c r="AV6" s="63"/>
      <c r="AW6" s="63"/>
      <c r="AX6" s="63"/>
      <c r="AY6" s="63"/>
    </row>
    <row r="7" spans="1:51" s="170" customFormat="1" ht="14.25" customHeight="1">
      <c r="A7" s="63"/>
      <c r="B7" s="63"/>
      <c r="C7" s="63"/>
      <c r="D7" s="63"/>
      <c r="E7" s="63"/>
      <c r="F7" s="63"/>
      <c r="G7" s="63"/>
      <c r="H7" s="63"/>
      <c r="I7" s="63"/>
      <c r="J7" s="63"/>
      <c r="AX7" s="63"/>
      <c r="AY7" s="63"/>
    </row>
    <row r="8" spans="1:64" s="170" customFormat="1" ht="14.25" customHeight="1">
      <c r="A8" s="63"/>
      <c r="B8" s="63"/>
      <c r="C8" s="63"/>
      <c r="D8" s="63"/>
      <c r="E8" s="63"/>
      <c r="F8" s="63"/>
      <c r="G8" s="63"/>
      <c r="H8" s="63"/>
      <c r="I8" s="63"/>
      <c r="J8" s="63"/>
      <c r="R8" s="175"/>
      <c r="S8" s="175"/>
      <c r="T8" s="175"/>
      <c r="U8" s="175"/>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51" s="170" customFormat="1" ht="14.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171"/>
      <c r="AY9" s="63"/>
    </row>
    <row r="10" spans="1:51" s="170" customFormat="1" ht="14.25">
      <c r="A10" s="32" t="s">
        <v>418</v>
      </c>
      <c r="B10" s="63"/>
      <c r="C10" s="63"/>
      <c r="D10" s="32" t="s">
        <v>365</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171"/>
      <c r="AY10" s="63"/>
    </row>
    <row r="11" spans="1:51" s="170" customFormat="1" ht="14.2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171"/>
      <c r="AY11" s="63"/>
    </row>
    <row r="12" spans="1:51" s="170" customFormat="1" ht="19.5" customHeight="1">
      <c r="A12" s="63"/>
      <c r="B12" s="63"/>
      <c r="C12" s="63"/>
      <c r="D12" s="63"/>
      <c r="E12" s="893" t="s">
        <v>419</v>
      </c>
      <c r="F12" s="894"/>
      <c r="G12" s="894"/>
      <c r="H12" s="894"/>
      <c r="I12" s="894"/>
      <c r="J12" s="894"/>
      <c r="K12" s="894"/>
      <c r="L12" s="894"/>
      <c r="M12" s="895"/>
      <c r="N12" s="893" t="s">
        <v>420</v>
      </c>
      <c r="O12" s="894"/>
      <c r="P12" s="894"/>
      <c r="Q12" s="894"/>
      <c r="R12" s="894"/>
      <c r="S12" s="895"/>
      <c r="T12" s="893" t="s">
        <v>421</v>
      </c>
      <c r="U12" s="894"/>
      <c r="V12" s="894"/>
      <c r="W12" s="894"/>
      <c r="X12" s="894"/>
      <c r="Y12" s="894"/>
      <c r="Z12" s="894"/>
      <c r="AA12" s="895"/>
      <c r="AB12" s="869" t="s">
        <v>370</v>
      </c>
      <c r="AC12" s="870"/>
      <c r="AD12" s="870"/>
      <c r="AE12" s="870"/>
      <c r="AF12" s="870"/>
      <c r="AG12" s="870"/>
      <c r="AH12" s="870"/>
      <c r="AI12" s="871"/>
      <c r="AJ12" s="869" t="s">
        <v>422</v>
      </c>
      <c r="AK12" s="870"/>
      <c r="AL12" s="870"/>
      <c r="AM12" s="871"/>
      <c r="AN12" s="869" t="s">
        <v>423</v>
      </c>
      <c r="AO12" s="870"/>
      <c r="AP12" s="870"/>
      <c r="AQ12" s="870"/>
      <c r="AR12" s="870"/>
      <c r="AS12" s="870"/>
      <c r="AT12" s="870"/>
      <c r="AU12" s="870"/>
      <c r="AV12" s="871"/>
      <c r="AW12" s="63"/>
      <c r="AX12" s="171"/>
      <c r="AY12" s="63"/>
    </row>
    <row r="13" spans="1:51" s="170" customFormat="1" ht="76.5" customHeight="1">
      <c r="A13" s="63"/>
      <c r="B13" s="63"/>
      <c r="C13" s="63"/>
      <c r="D13" s="63"/>
      <c r="E13" s="884" t="str">
        <f>'譲渡契約書1ｐ'!Y35</f>
        <v>トヨタ・クラウン</v>
      </c>
      <c r="F13" s="880"/>
      <c r="G13" s="880"/>
      <c r="H13" s="880"/>
      <c r="I13" s="880"/>
      <c r="J13" s="880"/>
      <c r="K13" s="880"/>
      <c r="L13" s="880"/>
      <c r="M13" s="881"/>
      <c r="N13" s="885">
        <f>'譲渡契約書1ｐ'!AF36</f>
        <v>15</v>
      </c>
      <c r="O13" s="886"/>
      <c r="P13" s="886"/>
      <c r="Q13" s="886"/>
      <c r="R13" s="886"/>
      <c r="S13" s="887"/>
      <c r="T13" s="888"/>
      <c r="U13" s="889"/>
      <c r="V13" s="889"/>
      <c r="W13" s="889"/>
      <c r="X13" s="889"/>
      <c r="Y13" s="889"/>
      <c r="Z13" s="889"/>
      <c r="AA13" s="890"/>
      <c r="AB13" s="884" t="str">
        <f>'譲渡契約書1ｐ'!Y34</f>
        <v>練馬330あ1234</v>
      </c>
      <c r="AC13" s="880"/>
      <c r="AD13" s="880"/>
      <c r="AE13" s="880"/>
      <c r="AF13" s="880"/>
      <c r="AG13" s="880"/>
      <c r="AH13" s="880"/>
      <c r="AI13" s="881"/>
      <c r="AJ13" s="878"/>
      <c r="AK13" s="879"/>
      <c r="AL13" s="880" t="s">
        <v>424</v>
      </c>
      <c r="AM13" s="881"/>
      <c r="AN13" s="882">
        <f>'譲渡契約書1ｐ'!AM36</f>
        <v>1000000</v>
      </c>
      <c r="AO13" s="883"/>
      <c r="AP13" s="883"/>
      <c r="AQ13" s="883"/>
      <c r="AR13" s="883"/>
      <c r="AS13" s="883"/>
      <c r="AT13" s="883"/>
      <c r="AU13" s="880" t="s">
        <v>73</v>
      </c>
      <c r="AV13" s="881"/>
      <c r="AW13" s="63"/>
      <c r="AX13" s="171"/>
      <c r="AY13" s="63"/>
    </row>
    <row r="14" spans="1:51" s="170" customFormat="1" ht="38.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171"/>
      <c r="AY14" s="63"/>
    </row>
    <row r="15" spans="1:51" s="170" customFormat="1" ht="14.25">
      <c r="A15" s="32" t="s">
        <v>425</v>
      </c>
      <c r="B15" s="63"/>
      <c r="C15" s="63"/>
      <c r="D15" s="63" t="s">
        <v>426</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171"/>
      <c r="AY15" s="63"/>
    </row>
    <row r="16" spans="1:51" s="170" customFormat="1" ht="14.2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171"/>
      <c r="AY16" s="63"/>
    </row>
    <row r="17" spans="1:51" s="170" customFormat="1" ht="19.5" customHeight="1">
      <c r="A17" s="63"/>
      <c r="B17" s="63"/>
      <c r="C17" s="63"/>
      <c r="D17" s="63"/>
      <c r="E17" s="866" t="s">
        <v>427</v>
      </c>
      <c r="F17" s="867"/>
      <c r="G17" s="867"/>
      <c r="H17" s="867"/>
      <c r="I17" s="867"/>
      <c r="J17" s="867"/>
      <c r="K17" s="867"/>
      <c r="L17" s="867"/>
      <c r="M17" s="867"/>
      <c r="N17" s="867"/>
      <c r="O17" s="867"/>
      <c r="P17" s="867"/>
      <c r="Q17" s="867"/>
      <c r="R17" s="868"/>
      <c r="S17" s="869" t="s">
        <v>428</v>
      </c>
      <c r="T17" s="870"/>
      <c r="U17" s="870"/>
      <c r="V17" s="870"/>
      <c r="W17" s="871"/>
      <c r="X17" s="866" t="s">
        <v>429</v>
      </c>
      <c r="Y17" s="867"/>
      <c r="Z17" s="867"/>
      <c r="AA17" s="867"/>
      <c r="AB17" s="867"/>
      <c r="AC17" s="867"/>
      <c r="AD17" s="867"/>
      <c r="AE17" s="867"/>
      <c r="AF17" s="867"/>
      <c r="AG17" s="867"/>
      <c r="AH17" s="867"/>
      <c r="AI17" s="867"/>
      <c r="AJ17" s="867"/>
      <c r="AK17" s="867"/>
      <c r="AL17" s="867"/>
      <c r="AM17" s="868"/>
      <c r="AN17" s="172" t="s">
        <v>423</v>
      </c>
      <c r="AO17" s="172"/>
      <c r="AP17" s="172"/>
      <c r="AQ17" s="172"/>
      <c r="AR17" s="172"/>
      <c r="AS17" s="172"/>
      <c r="AT17" s="172"/>
      <c r="AU17" s="173"/>
      <c r="AV17" s="174"/>
      <c r="AW17" s="63"/>
      <c r="AX17" s="171"/>
      <c r="AY17" s="63"/>
    </row>
    <row r="18" spans="1:51" s="170" customFormat="1" ht="21.75" customHeight="1">
      <c r="A18" s="63"/>
      <c r="B18" s="63"/>
      <c r="C18" s="63"/>
      <c r="D18" s="63"/>
      <c r="E18" s="872"/>
      <c r="F18" s="873"/>
      <c r="G18" s="873"/>
      <c r="H18" s="873"/>
      <c r="I18" s="873"/>
      <c r="J18" s="873"/>
      <c r="K18" s="873"/>
      <c r="L18" s="873"/>
      <c r="M18" s="873"/>
      <c r="N18" s="873"/>
      <c r="O18" s="873"/>
      <c r="P18" s="873"/>
      <c r="Q18" s="873"/>
      <c r="R18" s="874"/>
      <c r="S18" s="875"/>
      <c r="T18" s="876"/>
      <c r="U18" s="876"/>
      <c r="V18" s="876"/>
      <c r="W18" s="877"/>
      <c r="X18" s="872"/>
      <c r="Y18" s="873"/>
      <c r="Z18" s="873"/>
      <c r="AA18" s="873"/>
      <c r="AB18" s="873"/>
      <c r="AC18" s="873"/>
      <c r="AD18" s="873"/>
      <c r="AE18" s="873"/>
      <c r="AF18" s="873"/>
      <c r="AG18" s="873"/>
      <c r="AH18" s="873"/>
      <c r="AI18" s="873"/>
      <c r="AJ18" s="873"/>
      <c r="AK18" s="873"/>
      <c r="AL18" s="873"/>
      <c r="AM18" s="874"/>
      <c r="AN18" s="862"/>
      <c r="AO18" s="863"/>
      <c r="AP18" s="863"/>
      <c r="AQ18" s="863"/>
      <c r="AR18" s="863"/>
      <c r="AS18" s="863"/>
      <c r="AT18" s="863"/>
      <c r="AU18" s="864" t="s">
        <v>73</v>
      </c>
      <c r="AV18" s="865"/>
      <c r="AW18" s="63"/>
      <c r="AX18" s="171"/>
      <c r="AY18" s="63"/>
    </row>
    <row r="19" spans="1:51" s="170" customFormat="1" ht="21.75" customHeight="1">
      <c r="A19" s="63"/>
      <c r="B19" s="63"/>
      <c r="C19" s="63"/>
      <c r="D19" s="63"/>
      <c r="E19" s="854"/>
      <c r="F19" s="855"/>
      <c r="G19" s="855"/>
      <c r="H19" s="855"/>
      <c r="I19" s="855"/>
      <c r="J19" s="855"/>
      <c r="K19" s="855"/>
      <c r="L19" s="855"/>
      <c r="M19" s="855"/>
      <c r="N19" s="855"/>
      <c r="O19" s="855"/>
      <c r="P19" s="855"/>
      <c r="Q19" s="855"/>
      <c r="R19" s="856"/>
      <c r="S19" s="857"/>
      <c r="T19" s="858"/>
      <c r="U19" s="858"/>
      <c r="V19" s="858"/>
      <c r="W19" s="859"/>
      <c r="X19" s="854"/>
      <c r="Y19" s="855"/>
      <c r="Z19" s="855"/>
      <c r="AA19" s="855"/>
      <c r="AB19" s="855"/>
      <c r="AC19" s="855"/>
      <c r="AD19" s="855"/>
      <c r="AE19" s="855"/>
      <c r="AF19" s="855"/>
      <c r="AG19" s="855"/>
      <c r="AH19" s="855"/>
      <c r="AI19" s="855"/>
      <c r="AJ19" s="855"/>
      <c r="AK19" s="855"/>
      <c r="AL19" s="855"/>
      <c r="AM19" s="856"/>
      <c r="AN19" s="860"/>
      <c r="AO19" s="861"/>
      <c r="AP19" s="861"/>
      <c r="AQ19" s="861"/>
      <c r="AR19" s="861"/>
      <c r="AS19" s="861"/>
      <c r="AT19" s="861"/>
      <c r="AU19" s="852" t="s">
        <v>73</v>
      </c>
      <c r="AV19" s="853"/>
      <c r="AW19" s="63"/>
      <c r="AX19" s="171"/>
      <c r="AY19" s="63"/>
    </row>
    <row r="20" spans="1:51" s="170" customFormat="1" ht="21.75" customHeight="1">
      <c r="A20" s="63"/>
      <c r="B20" s="63"/>
      <c r="C20" s="63"/>
      <c r="D20" s="63"/>
      <c r="E20" s="854"/>
      <c r="F20" s="855"/>
      <c r="G20" s="855"/>
      <c r="H20" s="855"/>
      <c r="I20" s="855"/>
      <c r="J20" s="855"/>
      <c r="K20" s="855"/>
      <c r="L20" s="855"/>
      <c r="M20" s="855"/>
      <c r="N20" s="855"/>
      <c r="O20" s="855"/>
      <c r="P20" s="855"/>
      <c r="Q20" s="855"/>
      <c r="R20" s="856"/>
      <c r="S20" s="857"/>
      <c r="T20" s="858"/>
      <c r="U20" s="858"/>
      <c r="V20" s="858"/>
      <c r="W20" s="859"/>
      <c r="X20" s="854"/>
      <c r="Y20" s="855"/>
      <c r="Z20" s="855"/>
      <c r="AA20" s="855"/>
      <c r="AB20" s="855"/>
      <c r="AC20" s="855"/>
      <c r="AD20" s="855"/>
      <c r="AE20" s="855"/>
      <c r="AF20" s="855"/>
      <c r="AG20" s="855"/>
      <c r="AH20" s="855"/>
      <c r="AI20" s="855"/>
      <c r="AJ20" s="855"/>
      <c r="AK20" s="855"/>
      <c r="AL20" s="855"/>
      <c r="AM20" s="856"/>
      <c r="AN20" s="860"/>
      <c r="AO20" s="861"/>
      <c r="AP20" s="861"/>
      <c r="AQ20" s="861"/>
      <c r="AR20" s="861"/>
      <c r="AS20" s="861"/>
      <c r="AT20" s="861"/>
      <c r="AU20" s="852" t="s">
        <v>73</v>
      </c>
      <c r="AV20" s="853"/>
      <c r="AW20" s="63"/>
      <c r="AX20" s="171"/>
      <c r="AY20" s="63"/>
    </row>
    <row r="21" spans="1:51" s="170" customFormat="1" ht="21.75" customHeight="1">
      <c r="A21" s="63"/>
      <c r="B21" s="63"/>
      <c r="C21" s="63"/>
      <c r="D21" s="63"/>
      <c r="E21" s="854"/>
      <c r="F21" s="855"/>
      <c r="G21" s="855"/>
      <c r="H21" s="855"/>
      <c r="I21" s="855"/>
      <c r="J21" s="855"/>
      <c r="K21" s="855"/>
      <c r="L21" s="855"/>
      <c r="M21" s="855"/>
      <c r="N21" s="855"/>
      <c r="O21" s="855"/>
      <c r="P21" s="855"/>
      <c r="Q21" s="855"/>
      <c r="R21" s="856"/>
      <c r="S21" s="857"/>
      <c r="T21" s="858"/>
      <c r="U21" s="858"/>
      <c r="V21" s="858"/>
      <c r="W21" s="859"/>
      <c r="X21" s="854"/>
      <c r="Y21" s="855"/>
      <c r="Z21" s="855"/>
      <c r="AA21" s="855"/>
      <c r="AB21" s="855"/>
      <c r="AC21" s="855"/>
      <c r="AD21" s="855"/>
      <c r="AE21" s="855"/>
      <c r="AF21" s="855"/>
      <c r="AG21" s="855"/>
      <c r="AH21" s="855"/>
      <c r="AI21" s="855"/>
      <c r="AJ21" s="855"/>
      <c r="AK21" s="855"/>
      <c r="AL21" s="855"/>
      <c r="AM21" s="856"/>
      <c r="AN21" s="860"/>
      <c r="AO21" s="861"/>
      <c r="AP21" s="861"/>
      <c r="AQ21" s="861"/>
      <c r="AR21" s="861"/>
      <c r="AS21" s="861"/>
      <c r="AT21" s="861"/>
      <c r="AU21" s="852" t="s">
        <v>73</v>
      </c>
      <c r="AV21" s="853"/>
      <c r="AW21" s="63"/>
      <c r="AX21" s="171"/>
      <c r="AY21" s="63"/>
    </row>
    <row r="22" spans="1:51" s="170" customFormat="1" ht="21.75" customHeight="1">
      <c r="A22" s="63"/>
      <c r="B22" s="63"/>
      <c r="C22" s="63"/>
      <c r="D22" s="63"/>
      <c r="E22" s="854"/>
      <c r="F22" s="855"/>
      <c r="G22" s="855"/>
      <c r="H22" s="855"/>
      <c r="I22" s="855"/>
      <c r="J22" s="855"/>
      <c r="K22" s="855"/>
      <c r="L22" s="855"/>
      <c r="M22" s="855"/>
      <c r="N22" s="855"/>
      <c r="O22" s="855"/>
      <c r="P22" s="855"/>
      <c r="Q22" s="855"/>
      <c r="R22" s="856"/>
      <c r="S22" s="857"/>
      <c r="T22" s="858"/>
      <c r="U22" s="858"/>
      <c r="V22" s="858"/>
      <c r="W22" s="859"/>
      <c r="X22" s="854"/>
      <c r="Y22" s="855"/>
      <c r="Z22" s="855"/>
      <c r="AA22" s="855"/>
      <c r="AB22" s="855"/>
      <c r="AC22" s="855"/>
      <c r="AD22" s="855"/>
      <c r="AE22" s="855"/>
      <c r="AF22" s="855"/>
      <c r="AG22" s="855"/>
      <c r="AH22" s="855"/>
      <c r="AI22" s="855"/>
      <c r="AJ22" s="855"/>
      <c r="AK22" s="855"/>
      <c r="AL22" s="855"/>
      <c r="AM22" s="856"/>
      <c r="AN22" s="860"/>
      <c r="AO22" s="861"/>
      <c r="AP22" s="861"/>
      <c r="AQ22" s="861"/>
      <c r="AR22" s="861"/>
      <c r="AS22" s="861"/>
      <c r="AT22" s="861"/>
      <c r="AU22" s="852" t="s">
        <v>73</v>
      </c>
      <c r="AV22" s="853"/>
      <c r="AW22" s="63"/>
      <c r="AX22" s="171"/>
      <c r="AY22" s="63"/>
    </row>
    <row r="23" spans="1:51" s="170" customFormat="1" ht="21.75" customHeight="1">
      <c r="A23" s="63"/>
      <c r="B23" s="63"/>
      <c r="C23" s="63"/>
      <c r="D23" s="63"/>
      <c r="E23" s="854"/>
      <c r="F23" s="855"/>
      <c r="G23" s="855"/>
      <c r="H23" s="855"/>
      <c r="I23" s="855"/>
      <c r="J23" s="855"/>
      <c r="K23" s="855"/>
      <c r="L23" s="855"/>
      <c r="M23" s="855"/>
      <c r="N23" s="855"/>
      <c r="O23" s="855"/>
      <c r="P23" s="855"/>
      <c r="Q23" s="855"/>
      <c r="R23" s="856"/>
      <c r="S23" s="857"/>
      <c r="T23" s="858"/>
      <c r="U23" s="858"/>
      <c r="V23" s="858"/>
      <c r="W23" s="859"/>
      <c r="X23" s="854"/>
      <c r="Y23" s="855"/>
      <c r="Z23" s="855"/>
      <c r="AA23" s="855"/>
      <c r="AB23" s="855"/>
      <c r="AC23" s="855"/>
      <c r="AD23" s="855"/>
      <c r="AE23" s="855"/>
      <c r="AF23" s="855"/>
      <c r="AG23" s="855"/>
      <c r="AH23" s="855"/>
      <c r="AI23" s="855"/>
      <c r="AJ23" s="855"/>
      <c r="AK23" s="855"/>
      <c r="AL23" s="855"/>
      <c r="AM23" s="856"/>
      <c r="AN23" s="860"/>
      <c r="AO23" s="861"/>
      <c r="AP23" s="861"/>
      <c r="AQ23" s="861"/>
      <c r="AR23" s="861"/>
      <c r="AS23" s="861"/>
      <c r="AT23" s="861"/>
      <c r="AU23" s="852" t="s">
        <v>73</v>
      </c>
      <c r="AV23" s="853"/>
      <c r="AW23" s="63"/>
      <c r="AX23" s="171"/>
      <c r="AY23" s="63"/>
    </row>
    <row r="24" spans="1:50" s="170" customFormat="1" ht="21.75" customHeight="1">
      <c r="A24" s="63"/>
      <c r="B24" s="63"/>
      <c r="C24" s="63"/>
      <c r="D24" s="63"/>
      <c r="E24" s="844"/>
      <c r="F24" s="845"/>
      <c r="G24" s="845"/>
      <c r="H24" s="845"/>
      <c r="I24" s="845"/>
      <c r="J24" s="845"/>
      <c r="K24" s="845"/>
      <c r="L24" s="845"/>
      <c r="M24" s="845"/>
      <c r="N24" s="845"/>
      <c r="O24" s="845"/>
      <c r="P24" s="845"/>
      <c r="Q24" s="845"/>
      <c r="R24" s="846"/>
      <c r="S24" s="847"/>
      <c r="T24" s="848"/>
      <c r="U24" s="848"/>
      <c r="V24" s="848"/>
      <c r="W24" s="849"/>
      <c r="X24" s="844"/>
      <c r="Y24" s="845"/>
      <c r="Z24" s="845"/>
      <c r="AA24" s="845"/>
      <c r="AB24" s="845"/>
      <c r="AC24" s="845"/>
      <c r="AD24" s="845"/>
      <c r="AE24" s="845"/>
      <c r="AF24" s="845"/>
      <c r="AG24" s="845"/>
      <c r="AH24" s="845"/>
      <c r="AI24" s="845"/>
      <c r="AJ24" s="845"/>
      <c r="AK24" s="845"/>
      <c r="AL24" s="845"/>
      <c r="AM24" s="846"/>
      <c r="AN24" s="850">
        <f>SUM(AN18:AT23)</f>
        <v>0</v>
      </c>
      <c r="AO24" s="851"/>
      <c r="AP24" s="851"/>
      <c r="AQ24" s="851"/>
      <c r="AR24" s="851"/>
      <c r="AS24" s="851"/>
      <c r="AT24" s="851"/>
      <c r="AU24" s="841" t="s">
        <v>73</v>
      </c>
      <c r="AV24" s="842"/>
      <c r="AW24" s="63"/>
      <c r="AX24" s="63"/>
    </row>
    <row r="25" spans="1:50" s="170" customFormat="1" ht="38.2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s="170" customFormat="1" ht="15.75">
      <c r="A26" s="32" t="s">
        <v>430</v>
      </c>
      <c r="B26" s="63"/>
      <c r="C26" s="63"/>
      <c r="D26" s="838" t="s">
        <v>423</v>
      </c>
      <c r="E26" s="838"/>
      <c r="F26" s="838"/>
      <c r="G26" s="838"/>
      <c r="H26" s="838"/>
      <c r="I26" s="838"/>
      <c r="J26" s="838"/>
      <c r="K26" s="838"/>
      <c r="L26" s="838"/>
      <c r="M26" s="838"/>
      <c r="N26" s="838"/>
      <c r="O26" s="63"/>
      <c r="P26" s="63" t="s">
        <v>431</v>
      </c>
      <c r="Q26" s="63"/>
      <c r="R26" s="839">
        <f>AN13+AN24</f>
        <v>1000000</v>
      </c>
      <c r="S26" s="839"/>
      <c r="T26" s="839"/>
      <c r="U26" s="839"/>
      <c r="V26" s="839"/>
      <c r="W26" s="839"/>
      <c r="X26" s="839"/>
      <c r="Y26" s="839"/>
      <c r="Z26" s="839"/>
      <c r="AA26" s="839"/>
      <c r="AB26" s="63" t="s">
        <v>73</v>
      </c>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s="170" customFormat="1" ht="38.2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s="170" customFormat="1" ht="15.75">
      <c r="A28" s="32" t="s">
        <v>432</v>
      </c>
      <c r="B28" s="63"/>
      <c r="C28" s="63"/>
      <c r="D28" s="838" t="s">
        <v>433</v>
      </c>
      <c r="E28" s="838"/>
      <c r="F28" s="838"/>
      <c r="G28" s="838"/>
      <c r="H28" s="838"/>
      <c r="I28" s="838"/>
      <c r="J28" s="838"/>
      <c r="K28" s="838"/>
      <c r="L28" s="838"/>
      <c r="M28" s="838"/>
      <c r="N28" s="838"/>
      <c r="O28" s="63"/>
      <c r="P28" s="63" t="s">
        <v>434</v>
      </c>
      <c r="Q28" s="63"/>
      <c r="R28" s="843"/>
      <c r="S28" s="843"/>
      <c r="T28" s="843"/>
      <c r="U28" s="843"/>
      <c r="V28" s="843"/>
      <c r="W28" s="843"/>
      <c r="X28" s="843"/>
      <c r="Y28" s="843"/>
      <c r="Z28" s="843"/>
      <c r="AA28" s="843"/>
      <c r="AB28" s="63" t="s">
        <v>73</v>
      </c>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s="170" customFormat="1" ht="38.2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s="170" customFormat="1" ht="15.75">
      <c r="A30" s="32" t="s">
        <v>435</v>
      </c>
      <c r="B30" s="63"/>
      <c r="C30" s="63"/>
      <c r="D30" s="838" t="s">
        <v>436</v>
      </c>
      <c r="E30" s="838"/>
      <c r="F30" s="838"/>
      <c r="G30" s="838"/>
      <c r="H30" s="838"/>
      <c r="I30" s="838"/>
      <c r="J30" s="838"/>
      <c r="K30" s="838"/>
      <c r="L30" s="838"/>
      <c r="M30" s="838"/>
      <c r="N30" s="838"/>
      <c r="O30" s="63"/>
      <c r="P30" s="63" t="s">
        <v>437</v>
      </c>
      <c r="Q30" s="63"/>
      <c r="R30" s="839">
        <f>R26-R28</f>
        <v>1000000</v>
      </c>
      <c r="S30" s="839"/>
      <c r="T30" s="839"/>
      <c r="U30" s="839"/>
      <c r="V30" s="839"/>
      <c r="W30" s="839"/>
      <c r="X30" s="839"/>
      <c r="Y30" s="839"/>
      <c r="Z30" s="839"/>
      <c r="AA30" s="839"/>
      <c r="AB30" s="63" t="s">
        <v>73</v>
      </c>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s="170" customFormat="1" ht="19.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1" s="170" customFormat="1" ht="15.75">
      <c r="A32" s="63"/>
      <c r="B32" s="63"/>
      <c r="C32" s="63"/>
      <c r="D32" s="63"/>
      <c r="E32" s="63"/>
      <c r="F32" s="63"/>
      <c r="G32" s="63" t="s">
        <v>438</v>
      </c>
      <c r="H32" s="63"/>
      <c r="I32" s="63"/>
      <c r="J32" s="840"/>
      <c r="K32" s="840"/>
      <c r="L32" s="840"/>
      <c r="M32" s="840"/>
      <c r="N32" s="840"/>
      <c r="O32" s="840"/>
      <c r="P32" s="840"/>
      <c r="Q32" s="63" t="s">
        <v>439</v>
      </c>
      <c r="R32" s="63"/>
      <c r="S32" s="63"/>
      <c r="T32" s="63"/>
      <c r="U32" s="63"/>
      <c r="V32" s="63"/>
      <c r="W32" s="63"/>
      <c r="X32" s="63"/>
      <c r="Y32" s="63"/>
      <c r="Z32" s="63"/>
      <c r="AA32" s="63"/>
      <c r="AB32" s="63"/>
      <c r="AC32" s="63"/>
      <c r="AD32" s="839" t="e">
        <f>R30/J32</f>
        <v>#DIV/0!</v>
      </c>
      <c r="AE32" s="839"/>
      <c r="AF32" s="839"/>
      <c r="AG32" s="839"/>
      <c r="AH32" s="839"/>
      <c r="AI32" s="839"/>
      <c r="AJ32" s="839"/>
      <c r="AK32" s="839"/>
      <c r="AL32" s="839"/>
      <c r="AM32" s="839"/>
      <c r="AN32" s="63" t="s">
        <v>440</v>
      </c>
      <c r="AO32" s="63"/>
      <c r="AP32" s="63"/>
      <c r="AQ32" s="63"/>
      <c r="AR32" s="63"/>
      <c r="AS32" s="63"/>
      <c r="AT32" s="63"/>
      <c r="AU32" s="63"/>
      <c r="AV32" s="63"/>
      <c r="AW32" s="63"/>
      <c r="AX32" s="63"/>
      <c r="AY32" s="63"/>
    </row>
    <row r="33" spans="1:51" s="170" customFormat="1" ht="14.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s="170" customFormat="1" ht="14.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row r="35" spans="1:51" s="170" customFormat="1" ht="14.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70" customFormat="1" ht="14.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70" customFormat="1" ht="14.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spans="1:51" s="170" customFormat="1" ht="14.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row>
    <row r="39" spans="1:51" s="170" customFormat="1" ht="14.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row>
    <row r="40" spans="1:51" s="170" customFormat="1" ht="14.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row>
    <row r="41" spans="1:51" s="170" customFormat="1" ht="14.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row>
    <row r="42" spans="1:51" s="170" customFormat="1" ht="14.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row>
    <row r="43" spans="1:51" s="170" customFormat="1" ht="14.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row>
    <row r="44" spans="1:51" s="170" customFormat="1" ht="14.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row>
    <row r="45" spans="1:51" s="170" customFormat="1" ht="14.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row>
    <row r="46" spans="1:51" s="170" customFormat="1" ht="14.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row>
    <row r="47" spans="1:51" s="170" customFormat="1" ht="14.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row>
    <row r="48" spans="1:51" s="170" customFormat="1" ht="14.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row>
    <row r="49" spans="1:51" s="170" customFormat="1" ht="14.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1:51" s="170" customFormat="1" ht="14.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51" s="170" customFormat="1" ht="14.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row>
    <row r="52" spans="1:51" s="170" customFormat="1" ht="14.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row>
    <row r="53" spans="1:51" s="170" customFormat="1" ht="14.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row>
    <row r="54" spans="1:51" s="170" customFormat="1" ht="14.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51" s="170" customFormat="1" ht="14.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s="170" customFormat="1" ht="14.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s="170" customFormat="1" ht="14.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51" s="170" customFormat="1" ht="14.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51" s="170" customFormat="1" ht="14.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51" s="170" customFormat="1" ht="14.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51" s="170" customFormat="1" ht="14.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row>
    <row r="62" spans="1:51" s="170" customFormat="1" ht="14.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row>
    <row r="63" spans="1:51" s="170" customFormat="1" ht="14.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row>
    <row r="64" spans="1:51" s="170" customFormat="1" ht="14.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51" s="170" customFormat="1" ht="14.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row>
    <row r="66" spans="1:51" s="170" customFormat="1" ht="14.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row>
    <row r="67" spans="1:51" s="170" customFormat="1" ht="14.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row>
    <row r="68" spans="1:51" s="170" customFormat="1" ht="14.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row>
    <row r="69" spans="1:51" s="170" customFormat="1" ht="14.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51" s="170" customFormat="1" ht="14.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row>
    <row r="71" spans="1:51" s="170" customFormat="1" ht="14.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row>
    <row r="72" spans="1:51" s="170" customFormat="1" ht="14.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51" s="170" customFormat="1" ht="14.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row>
    <row r="74" spans="1:51" s="170" customFormat="1" ht="14.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row>
    <row r="75" spans="1:51" s="170" customFormat="1" ht="14.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row>
    <row r="76" spans="1:51" s="170" customFormat="1" ht="14.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row>
    <row r="77" spans="1:51" s="170" customFormat="1" ht="14.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row>
    <row r="78" spans="1:51" s="170" customFormat="1" ht="14.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row>
    <row r="79" spans="1:51" s="170" customFormat="1" ht="14.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row>
    <row r="80" spans="1:51" s="170" customFormat="1" ht="14.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row>
    <row r="81" spans="1:51" s="170" customFormat="1" ht="14.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row>
    <row r="82" spans="1:51" s="170" customFormat="1" ht="14.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row>
    <row r="83" spans="1:51" s="170" customFormat="1" ht="14.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row>
    <row r="84" spans="1:51" s="170" customFormat="1" ht="14.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row>
    <row r="85" spans="1:51" s="170" customFormat="1" ht="14.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row>
    <row r="86" spans="1:51" s="170" customFormat="1" ht="14.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row>
    <row r="87" spans="1:51" s="170" customFormat="1" ht="14.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row>
    <row r="88" spans="1:51" s="170" customFormat="1" ht="14.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row>
    <row r="89" spans="1:51" s="170" customFormat="1" ht="14.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row>
    <row r="90" spans="1:51" s="170" customFormat="1" ht="14.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row>
    <row r="91" spans="1:51" s="170" customFormat="1" ht="14.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row>
    <row r="92" spans="1:51" s="170" customFormat="1" ht="14.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row>
    <row r="93" spans="1:51" s="170" customFormat="1" ht="14.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row>
    <row r="94" spans="1:51" s="170" customFormat="1" ht="14.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row>
    <row r="95" spans="1:51" s="170" customFormat="1" ht="14.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row>
    <row r="96" spans="1:51" s="170" customFormat="1" ht="14.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row>
    <row r="97" spans="1:51" s="170" customFormat="1" ht="14.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row>
    <row r="98" spans="1:51" s="170" customFormat="1" ht="14.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row>
    <row r="99" spans="1:51" s="170" customFormat="1" ht="14.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row>
    <row r="100" spans="1:51" s="170" customFormat="1" ht="14.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row>
    <row r="101" spans="1:51" s="170" customFormat="1" ht="14.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row>
    <row r="102" spans="1:51" s="170" customFormat="1" ht="14.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row>
    <row r="103" spans="1:51" s="170" customFormat="1" ht="14.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row>
    <row r="104" spans="1:51" s="170" customFormat="1" ht="14.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row>
    <row r="105" spans="1:51" s="170" customFormat="1" ht="14.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row>
    <row r="106" spans="1:51" s="170" customFormat="1" ht="14.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row>
    <row r="107" spans="1:51" s="170" customFormat="1" ht="14.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row>
    <row r="108" spans="1:51" s="170" customFormat="1" ht="14.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row>
    <row r="109" spans="1:51" s="170" customFormat="1" ht="14.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row>
    <row r="110" spans="1:51" s="170" customFormat="1" ht="14.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row>
    <row r="111" spans="1:51" s="170" customFormat="1" ht="14.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row>
    <row r="112" spans="1:51" s="170" customFormat="1" ht="14.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row>
    <row r="113" spans="1:51" s="170" customFormat="1" ht="14.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row>
    <row r="114" spans="1:51" s="170" customFormat="1" ht="14.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row>
    <row r="115" spans="1:51" s="170" customFormat="1" ht="14.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row>
    <row r="116" spans="1:51" s="170" customFormat="1" ht="14.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row>
    <row r="117" spans="1:51" s="170" customFormat="1" ht="14.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row>
    <row r="118" spans="1:51" s="170" customFormat="1" ht="14.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row>
    <row r="119" spans="1:51" s="170" customFormat="1" ht="14.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row>
    <row r="120" spans="1:51" s="170" customFormat="1" ht="14.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row>
    <row r="121" spans="1:51" s="170" customFormat="1" ht="14.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row>
    <row r="122" spans="1:51" s="170" customFormat="1" ht="14.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row>
    <row r="123" spans="1:51" s="170" customFormat="1" ht="14.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row>
    <row r="124" spans="1:51" s="170" customFormat="1" ht="14.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row>
    <row r="125" spans="1:51" s="170" customFormat="1" ht="14.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row>
    <row r="126" spans="1:51" s="170" customFormat="1" ht="14.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row>
    <row r="127" spans="1:51" s="170" customFormat="1" ht="14.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row>
    <row r="128" spans="1:51" s="170" customFormat="1" ht="14.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row>
    <row r="129" spans="1:51" s="170" customFormat="1" ht="14.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row>
    <row r="130" spans="1:51" s="170" customFormat="1" ht="14.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row>
    <row r="131" spans="1:51" s="170" customFormat="1" ht="14.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row>
    <row r="132" spans="1:51" s="170" customFormat="1" ht="14.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row>
    <row r="133" s="170" customFormat="1" ht="14.25"/>
    <row r="134" s="170" customFormat="1" ht="14.25"/>
    <row r="135" s="170" customFormat="1" ht="14.25"/>
    <row r="136" s="170" customFormat="1" ht="14.25"/>
    <row r="137" s="170" customFormat="1" ht="14.25"/>
    <row r="138" s="170" customFormat="1" ht="14.25"/>
    <row r="139" s="170" customFormat="1" ht="14.25"/>
    <row r="140" s="170" customFormat="1" ht="14.25"/>
    <row r="141" s="170" customFormat="1" ht="14.25"/>
    <row r="142" s="170" customFormat="1" ht="14.25"/>
    <row r="143" s="170" customFormat="1" ht="14.25"/>
    <row r="144" s="170" customFormat="1" ht="14.25"/>
    <row r="145" s="170" customFormat="1" ht="14.25"/>
    <row r="146" s="170" customFormat="1" ht="14.25"/>
    <row r="147" s="170" customFormat="1" ht="14.25"/>
    <row r="148" s="170" customFormat="1" ht="14.25"/>
    <row r="149" s="170" customFormat="1" ht="14.25"/>
    <row r="150" s="170" customFormat="1" ht="14.25"/>
    <row r="151" s="170" customFormat="1" ht="14.25"/>
    <row r="152" s="170" customFormat="1" ht="14.25"/>
    <row r="153" s="170" customFormat="1" ht="14.25"/>
    <row r="154" s="170" customFormat="1" ht="14.25"/>
    <row r="155" s="170" customFormat="1" ht="14.25"/>
    <row r="156" s="170" customFormat="1" ht="14.25"/>
    <row r="157" s="170" customFormat="1" ht="14.25"/>
    <row r="158" s="170" customFormat="1" ht="14.25"/>
    <row r="159" s="170" customFormat="1" ht="14.25"/>
    <row r="160" s="170" customFormat="1" ht="14.25"/>
    <row r="161" s="170" customFormat="1" ht="14.25"/>
    <row r="162" s="170" customFormat="1" ht="14.25"/>
    <row r="163" s="170" customFormat="1" ht="14.25"/>
    <row r="164" s="170" customFormat="1" ht="14.25"/>
    <row r="165" s="170" customFormat="1" ht="14.25"/>
    <row r="166" s="170" customFormat="1" ht="14.25"/>
    <row r="167" s="170" customFormat="1" ht="14.25"/>
    <row r="168" s="170" customFormat="1" ht="14.25"/>
    <row r="169" s="170" customFormat="1" ht="14.25"/>
    <row r="170" s="170" customFormat="1" ht="14.25"/>
    <row r="171" s="170" customFormat="1" ht="14.25"/>
    <row r="172" s="170" customFormat="1" ht="14.25"/>
    <row r="173" s="170" customFormat="1" ht="14.25"/>
    <row r="174" s="170" customFormat="1" ht="14.25"/>
    <row r="175" s="170" customFormat="1" ht="14.25"/>
    <row r="176" s="170" customFormat="1" ht="14.25"/>
    <row r="177" s="170" customFormat="1" ht="14.25"/>
    <row r="178" s="170" customFormat="1" ht="14.25"/>
    <row r="179" s="170" customFormat="1" ht="14.25"/>
    <row r="180" s="170" customFormat="1" ht="14.25"/>
    <row r="181" s="170" customFormat="1" ht="14.25"/>
    <row r="182" s="170" customFormat="1" ht="14.25"/>
    <row r="183" s="170" customFormat="1" ht="14.25"/>
    <row r="184" s="170" customFormat="1" ht="14.25"/>
    <row r="185" s="170" customFormat="1" ht="14.25"/>
    <row r="186" s="170" customFormat="1" ht="14.25"/>
    <row r="187" s="170" customFormat="1" ht="14.25"/>
    <row r="188" s="170" customFormat="1" ht="14.25"/>
    <row r="189" s="170" customFormat="1" ht="14.25"/>
    <row r="190" s="170" customFormat="1" ht="14.25"/>
    <row r="191" s="170" customFormat="1" ht="14.25"/>
    <row r="192" s="170" customFormat="1" ht="14.25"/>
    <row r="193" s="170" customFormat="1" ht="14.25"/>
    <row r="194" s="170" customFormat="1" ht="14.25"/>
    <row r="195" s="170" customFormat="1" ht="14.25"/>
    <row r="196" s="170" customFormat="1" ht="14.25"/>
    <row r="197" s="170" customFormat="1" ht="14.25"/>
    <row r="198" s="170" customFormat="1" ht="14.25"/>
    <row r="199" s="170" customFormat="1" ht="14.25"/>
    <row r="200" s="170" customFormat="1" ht="14.25"/>
    <row r="201" s="170" customFormat="1" ht="14.25"/>
    <row r="202" s="170" customFormat="1" ht="14.25"/>
    <row r="203" s="170" customFormat="1" ht="14.25"/>
    <row r="204" s="170" customFormat="1" ht="14.25"/>
    <row r="205" s="170" customFormat="1" ht="14.25"/>
    <row r="206" s="170" customFormat="1" ht="14.25"/>
    <row r="207" s="170" customFormat="1" ht="14.25"/>
    <row r="208" s="170" customFormat="1" ht="14.25"/>
    <row r="209" s="170" customFormat="1" ht="14.25"/>
    <row r="210" s="170" customFormat="1" ht="14.25"/>
    <row r="211" s="170" customFormat="1" ht="14.25"/>
    <row r="212" s="170" customFormat="1" ht="14.25"/>
    <row r="213" s="170" customFormat="1" ht="14.25"/>
    <row r="214" s="170" customFormat="1" ht="14.25"/>
    <row r="215" s="170" customFormat="1" ht="14.25"/>
    <row r="216" s="170" customFormat="1" ht="14.25"/>
    <row r="217" s="170" customFormat="1" ht="14.25"/>
    <row r="218" s="170" customFormat="1" ht="14.25"/>
    <row r="219" s="170" customFormat="1" ht="14.25"/>
    <row r="220" s="170" customFormat="1" ht="14.25"/>
    <row r="221" s="170" customFormat="1" ht="14.25"/>
    <row r="222" s="170" customFormat="1" ht="14.25"/>
    <row r="223" s="170" customFormat="1" ht="14.25"/>
    <row r="224" s="170" customFormat="1" ht="14.25"/>
    <row r="225" s="170" customFormat="1" ht="14.25"/>
    <row r="226" s="170" customFormat="1" ht="14.25"/>
    <row r="227" s="170" customFormat="1" ht="14.25"/>
    <row r="228" s="170" customFormat="1" ht="14.25"/>
    <row r="229" s="170" customFormat="1" ht="14.25"/>
    <row r="230" s="170" customFormat="1" ht="14.25"/>
  </sheetData>
  <sheetProtection sheet="1" objects="1" scenarios="1"/>
  <mergeCells count="63">
    <mergeCell ref="AR1:AT1"/>
    <mergeCell ref="AU1:AV1"/>
    <mergeCell ref="K4:AM5"/>
    <mergeCell ref="E12:M12"/>
    <mergeCell ref="N12:S12"/>
    <mergeCell ref="T12:AA12"/>
    <mergeCell ref="AB12:AI12"/>
    <mergeCell ref="AJ12:AM12"/>
    <mergeCell ref="AN12:AV12"/>
    <mergeCell ref="AJ13:AK13"/>
    <mergeCell ref="AL13:AM13"/>
    <mergeCell ref="AN13:AT13"/>
    <mergeCell ref="AU13:AV13"/>
    <mergeCell ref="E13:M13"/>
    <mergeCell ref="N13:S13"/>
    <mergeCell ref="T13:AA13"/>
    <mergeCell ref="AB13:AI13"/>
    <mergeCell ref="E17:R17"/>
    <mergeCell ref="S17:W17"/>
    <mergeCell ref="X17:AM17"/>
    <mergeCell ref="E18:R18"/>
    <mergeCell ref="S18:W18"/>
    <mergeCell ref="X18:AM18"/>
    <mergeCell ref="S20:W20"/>
    <mergeCell ref="X20:AM20"/>
    <mergeCell ref="AN20:AT20"/>
    <mergeCell ref="AN18:AT18"/>
    <mergeCell ref="AU18:AV18"/>
    <mergeCell ref="E19:R19"/>
    <mergeCell ref="S19:W19"/>
    <mergeCell ref="X19:AM19"/>
    <mergeCell ref="AN19:AT19"/>
    <mergeCell ref="AU19:AV19"/>
    <mergeCell ref="S22:W22"/>
    <mergeCell ref="X22:AM22"/>
    <mergeCell ref="AN22:AT22"/>
    <mergeCell ref="AU20:AV20"/>
    <mergeCell ref="E21:R21"/>
    <mergeCell ref="S21:W21"/>
    <mergeCell ref="X21:AM21"/>
    <mergeCell ref="AN21:AT21"/>
    <mergeCell ref="AU21:AV21"/>
    <mergeCell ref="E20:R20"/>
    <mergeCell ref="S24:W24"/>
    <mergeCell ref="X24:AM24"/>
    <mergeCell ref="AN24:AT24"/>
    <mergeCell ref="AU22:AV22"/>
    <mergeCell ref="E23:R23"/>
    <mergeCell ref="S23:W23"/>
    <mergeCell ref="X23:AM23"/>
    <mergeCell ref="AN23:AT23"/>
    <mergeCell ref="AU23:AV23"/>
    <mergeCell ref="E22:R22"/>
    <mergeCell ref="D30:N30"/>
    <mergeCell ref="R30:AA30"/>
    <mergeCell ref="J32:P32"/>
    <mergeCell ref="AD32:AM32"/>
    <mergeCell ref="AU24:AV24"/>
    <mergeCell ref="D26:N26"/>
    <mergeCell ref="R26:AA26"/>
    <mergeCell ref="D28:N28"/>
    <mergeCell ref="R28:AA28"/>
    <mergeCell ref="E24:R24"/>
  </mergeCells>
  <conditionalFormatting sqref="AU18:AV23">
    <cfRule type="expression" priority="1" dxfId="28" stopIfTrue="1">
      <formula>AN18=""</formula>
    </cfRule>
  </conditionalFormatting>
  <conditionalFormatting sqref="AN24:AT24 R26:AA26 R30:AA30 J32:P32">
    <cfRule type="cellIs" priority="2" dxfId="28" operator="equal" stopIfTrue="1">
      <formula>0</formula>
    </cfRule>
  </conditionalFormatting>
  <conditionalFormatting sqref="AD32:AM32">
    <cfRule type="cellIs" priority="3" dxfId="28" operator="equal" stopIfTrue="1">
      <formula>0</formula>
    </cfRule>
    <cfRule type="expression" priority="4" dxfId="28" stopIfTrue="1">
      <formula>ISERROR(AD32)</formula>
    </cfRule>
  </conditionalFormatting>
  <dataValidations count="4">
    <dataValidation allowBlank="1" showInputMessage="1" showErrorMessage="1" imeMode="disabled" sqref="N57:Q57 I57:L57 AY8:BL8 AX9:AX23"/>
    <dataValidation allowBlank="1" showInputMessage="1" showErrorMessage="1" imeMode="hiragana"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dataValidation allowBlank="1" showInputMessage="1" showErrorMessage="1" imeMode="fullAlpha" sqref="N56 I56"/>
    <dataValidation allowBlank="1" showInputMessage="1" showErrorMessage="1" imeMode="off" sqref="T13:AA13 AJ13:AK13 AN13:AT13 S18:W23 AN18:AT23 R28:AA28 J32:P32"/>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22.xml><?xml version="1.0" encoding="utf-8"?>
<worksheet xmlns="http://schemas.openxmlformats.org/spreadsheetml/2006/main" xmlns:r="http://schemas.openxmlformats.org/officeDocument/2006/relationships">
  <dimension ref="A1:BB116"/>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3" t="s">
        <v>445</v>
      </c>
      <c r="AQ1" s="213"/>
      <c r="AR1" s="213"/>
      <c r="AS1" s="213"/>
      <c r="AT1" s="213"/>
      <c r="AU1" s="213"/>
      <c r="AV1" s="213"/>
      <c r="AW1" s="213"/>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919" t="s">
        <v>303</v>
      </c>
      <c r="T3" s="920"/>
      <c r="U3" s="920"/>
      <c r="V3" s="920"/>
      <c r="W3" s="920"/>
      <c r="X3" s="920"/>
      <c r="Y3" s="920"/>
      <c r="Z3" s="920"/>
      <c r="AA3" s="920"/>
      <c r="AB3" s="921">
        <f>'譲渡1p'!AD6</f>
        <v>28615</v>
      </c>
      <c r="AC3" s="922"/>
      <c r="AD3" s="922"/>
      <c r="AE3" s="922"/>
      <c r="AF3" s="922"/>
      <c r="AG3" s="922"/>
      <c r="AH3" s="922"/>
      <c r="AI3" s="922"/>
      <c r="AJ3" s="922"/>
      <c r="AK3" s="922"/>
      <c r="AL3" s="922"/>
      <c r="AM3" s="922"/>
      <c r="AN3" s="922"/>
      <c r="AO3" s="922"/>
      <c r="AP3" s="922"/>
      <c r="AQ3" s="922"/>
      <c r="AR3" s="922"/>
      <c r="AS3" s="922"/>
      <c r="AT3" s="923"/>
      <c r="AU3" s="2"/>
      <c r="AV3" s="2"/>
      <c r="AW3" s="2"/>
      <c r="AX3" s="2"/>
      <c r="AY3" s="2"/>
    </row>
    <row r="4" spans="1:51" ht="15">
      <c r="A4" s="4"/>
      <c r="B4" s="4"/>
      <c r="C4" s="4"/>
      <c r="D4" s="4"/>
      <c r="E4" s="4"/>
      <c r="F4" s="4"/>
      <c r="G4" s="4"/>
      <c r="H4" s="4"/>
      <c r="I4" s="4"/>
      <c r="J4" s="2"/>
      <c r="K4" s="2"/>
      <c r="L4" s="2"/>
      <c r="M4" s="2"/>
      <c r="N4" s="2"/>
      <c r="O4" s="2"/>
      <c r="P4" s="2"/>
      <c r="Q4" s="2"/>
      <c r="R4" s="2"/>
      <c r="S4" s="914" t="s">
        <v>304</v>
      </c>
      <c r="T4" s="915"/>
      <c r="U4" s="915"/>
      <c r="V4" s="915"/>
      <c r="W4" s="915"/>
      <c r="X4" s="915"/>
      <c r="Y4" s="915"/>
      <c r="Z4" s="915"/>
      <c r="AA4" s="916"/>
      <c r="AB4" s="176"/>
      <c r="AC4" s="177"/>
      <c r="AD4" s="917" t="str">
        <f>IF('譲渡1p'!AD7="",'譲渡1p'!AD8,'譲渡1p'!AD7)</f>
        <v>78</v>
      </c>
      <c r="AE4" s="917"/>
      <c r="AF4" s="917"/>
      <c r="AG4" s="917"/>
      <c r="AH4" s="330" t="s">
        <v>453</v>
      </c>
      <c r="AI4" s="918"/>
      <c r="AJ4" s="917">
        <f>IF('譲渡1p'!AP7="",'譲渡1p'!AP8,'譲渡1p'!AP7)</f>
        <v>12345</v>
      </c>
      <c r="AK4" s="917"/>
      <c r="AL4" s="917"/>
      <c r="AM4" s="917"/>
      <c r="AN4" s="917"/>
      <c r="AO4" s="917"/>
      <c r="AP4" s="917"/>
      <c r="AQ4" s="177"/>
      <c r="AR4" s="177"/>
      <c r="AS4" s="177"/>
      <c r="AT4" s="178"/>
      <c r="AU4" s="2"/>
      <c r="AV4" s="2"/>
      <c r="AW4" s="2"/>
      <c r="AX4" s="2"/>
      <c r="AY4" s="2"/>
    </row>
    <row r="5" spans="1:51" ht="15">
      <c r="A5" s="4"/>
      <c r="B5" s="4"/>
      <c r="C5" s="4"/>
      <c r="D5" s="4"/>
      <c r="E5" s="4"/>
      <c r="F5" s="4"/>
      <c r="G5" s="4"/>
      <c r="H5" s="4"/>
      <c r="I5" s="4"/>
      <c r="J5" s="2"/>
      <c r="K5" s="2"/>
      <c r="L5" s="2"/>
      <c r="M5" s="2"/>
      <c r="N5" s="2"/>
      <c r="O5" s="2"/>
      <c r="P5" s="2"/>
      <c r="Q5" s="2"/>
      <c r="R5" s="2"/>
      <c r="S5" s="901" t="s">
        <v>305</v>
      </c>
      <c r="T5" s="902"/>
      <c r="U5" s="902"/>
      <c r="V5" s="902"/>
      <c r="W5" s="902"/>
      <c r="X5" s="902"/>
      <c r="Y5" s="902"/>
      <c r="Z5" s="902"/>
      <c r="AA5" s="902"/>
      <c r="AB5" s="903" t="s">
        <v>455</v>
      </c>
      <c r="AC5" s="904"/>
      <c r="AD5" s="904"/>
      <c r="AE5" s="904"/>
      <c r="AF5" s="904"/>
      <c r="AG5" s="904"/>
      <c r="AH5" s="904"/>
      <c r="AI5" s="904"/>
      <c r="AJ5" s="904"/>
      <c r="AK5" s="904"/>
      <c r="AL5" s="904"/>
      <c r="AM5" s="904"/>
      <c r="AN5" s="904"/>
      <c r="AO5" s="904"/>
      <c r="AP5" s="904"/>
      <c r="AQ5" s="904"/>
      <c r="AR5" s="904"/>
      <c r="AS5" s="904"/>
      <c r="AT5" s="905"/>
      <c r="AU5" s="2"/>
      <c r="AV5" s="2"/>
      <c r="AW5" s="2"/>
      <c r="AX5" s="2"/>
      <c r="AY5" s="2"/>
    </row>
    <row r="6" spans="1:51" ht="15">
      <c r="A6" s="4"/>
      <c r="B6" s="4"/>
      <c r="C6" s="4"/>
      <c r="D6" s="4"/>
      <c r="E6" s="4"/>
      <c r="F6" s="4"/>
      <c r="G6" s="4"/>
      <c r="H6" s="4"/>
      <c r="I6" s="4"/>
      <c r="J6" s="2"/>
      <c r="K6" s="2"/>
      <c r="L6" s="2"/>
      <c r="M6" s="2"/>
      <c r="N6" s="2"/>
      <c r="O6" s="2"/>
      <c r="P6" s="2"/>
      <c r="Q6" s="2"/>
      <c r="R6" s="2"/>
      <c r="S6" s="906" t="s">
        <v>24</v>
      </c>
      <c r="T6" s="907"/>
      <c r="U6" s="907"/>
      <c r="V6" s="907"/>
      <c r="W6" s="907"/>
      <c r="X6" s="907"/>
      <c r="Y6" s="907"/>
      <c r="Z6" s="907"/>
      <c r="AA6" s="907"/>
      <c r="AB6" s="908">
        <f>1p!K35</f>
        <v>123</v>
      </c>
      <c r="AC6" s="909"/>
      <c r="AD6" s="909"/>
      <c r="AE6" s="910"/>
      <c r="AF6" s="911" t="s">
        <v>454</v>
      </c>
      <c r="AG6" s="912"/>
      <c r="AH6" s="912"/>
      <c r="AI6" s="179"/>
      <c r="AJ6" s="909" t="str">
        <f>1p!K36&amp;"－"&amp;1p!P36&amp;"－"&amp;1p!U36</f>
        <v>03－9999－9999</v>
      </c>
      <c r="AK6" s="909"/>
      <c r="AL6" s="909"/>
      <c r="AM6" s="909"/>
      <c r="AN6" s="909"/>
      <c r="AO6" s="909"/>
      <c r="AP6" s="909"/>
      <c r="AQ6" s="909"/>
      <c r="AR6" s="909"/>
      <c r="AS6" s="909"/>
      <c r="AT6" s="913"/>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01" t="s">
        <v>300</v>
      </c>
      <c r="AJ8" s="201"/>
      <c r="AK8" s="201"/>
      <c r="AL8" s="201"/>
      <c r="AM8" s="201"/>
      <c r="AN8" s="201"/>
      <c r="AO8" s="201"/>
      <c r="AP8" s="201"/>
      <c r="AQ8" s="201"/>
      <c r="AR8" s="201"/>
      <c r="AS8" s="201"/>
      <c r="AT8" s="201"/>
      <c r="AU8" s="201"/>
      <c r="AV8" s="201"/>
      <c r="AW8" s="201"/>
      <c r="AX8" s="2"/>
      <c r="AY8" s="2"/>
    </row>
    <row r="9" spans="1:51" ht="15">
      <c r="A9" s="2"/>
      <c r="B9" s="211" t="s">
        <v>3</v>
      </c>
      <c r="C9" s="211"/>
      <c r="D9" s="211"/>
      <c r="E9" s="211"/>
      <c r="F9" s="211"/>
      <c r="G9" s="211"/>
      <c r="H9" s="211"/>
      <c r="I9" s="211"/>
      <c r="J9" s="211"/>
      <c r="K9" s="21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5"/>
      <c r="AY10" s="155"/>
      <c r="AZ10" s="155"/>
      <c r="BA10" s="155"/>
      <c r="BB10" s="155"/>
    </row>
    <row r="11" spans="1:51" ht="24.75" customHeight="1">
      <c r="A11" s="2"/>
      <c r="B11" s="2"/>
      <c r="C11" s="211" t="s">
        <v>4</v>
      </c>
      <c r="D11" s="211"/>
      <c r="E11" s="211"/>
      <c r="F11" s="211"/>
      <c r="H11" s="212" t="s">
        <v>498</v>
      </c>
      <c r="I11" s="212"/>
      <c r="J11" s="212"/>
      <c r="K11" s="212"/>
      <c r="L11" s="212"/>
      <c r="M11" s="212"/>
      <c r="N11" s="212"/>
      <c r="O11" s="212"/>
      <c r="P11" s="212"/>
      <c r="Q11" s="212"/>
      <c r="R11" s="212"/>
      <c r="S11" s="2"/>
      <c r="T11" s="206" t="s">
        <v>5</v>
      </c>
      <c r="U11" s="206"/>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4.25">
      <c r="A13" s="4"/>
      <c r="B13" s="4"/>
      <c r="C13" s="4"/>
      <c r="D13" s="5"/>
      <c r="E13" s="5"/>
      <c r="F13" s="5"/>
      <c r="G13" s="5"/>
      <c r="H13" s="5"/>
      <c r="I13" s="5"/>
      <c r="J13" s="5"/>
      <c r="K13" s="216" t="s">
        <v>9</v>
      </c>
      <c r="L13" s="216"/>
      <c r="M13" s="216"/>
      <c r="N13" s="216"/>
      <c r="O13" s="2"/>
      <c r="P13" s="2"/>
      <c r="S13" s="820" t="str">
        <f>1p!C30</f>
        <v>東京都豊島区巣鴨1-12-1 巣鴨マンション201</v>
      </c>
      <c r="T13" s="820"/>
      <c r="U13" s="820"/>
      <c r="V13" s="820"/>
      <c r="W13" s="820"/>
      <c r="X13" s="820"/>
      <c r="Y13" s="820"/>
      <c r="Z13" s="820"/>
      <c r="AA13" s="820"/>
      <c r="AB13" s="820"/>
      <c r="AC13" s="820"/>
      <c r="AD13" s="820"/>
      <c r="AE13" s="820"/>
      <c r="AF13" s="820"/>
      <c r="AG13" s="820"/>
      <c r="AH13" s="820"/>
      <c r="AI13" s="820"/>
      <c r="AJ13" s="820"/>
      <c r="AK13" s="820"/>
      <c r="AL13" s="820"/>
      <c r="AM13" s="820"/>
      <c r="AN13" s="820"/>
      <c r="AO13" s="820"/>
      <c r="AP13" s="820"/>
      <c r="AQ13" s="820"/>
      <c r="AR13" s="820"/>
      <c r="AS13" s="820"/>
      <c r="AT13" s="820"/>
      <c r="AU13" s="820"/>
      <c r="AV13" s="820"/>
      <c r="AW13" s="820"/>
      <c r="AX13" s="2"/>
      <c r="AY13" s="2"/>
    </row>
    <row r="14" spans="1:51" ht="18.75" customHeight="1">
      <c r="A14" s="4"/>
      <c r="B14" s="4"/>
      <c r="C14" s="4"/>
      <c r="D14" s="4"/>
      <c r="E14" s="4"/>
      <c r="F14" s="4"/>
      <c r="G14" s="4"/>
      <c r="H14" s="4"/>
      <c r="I14" s="4"/>
      <c r="J14" s="2"/>
      <c r="K14" s="216" t="s">
        <v>10</v>
      </c>
      <c r="L14" s="216"/>
      <c r="M14" s="216"/>
      <c r="N14" s="216"/>
      <c r="O14" s="2"/>
      <c r="P14" s="2"/>
      <c r="R14" s="816" t="str">
        <f>1p!V15</f>
        <v>阿部</v>
      </c>
      <c r="S14" s="816"/>
      <c r="T14" s="816"/>
      <c r="U14" s="816"/>
      <c r="V14" s="816"/>
      <c r="W14" s="816"/>
      <c r="X14" s="816"/>
      <c r="Y14" s="782" t="s">
        <v>326</v>
      </c>
      <c r="Z14" s="782"/>
      <c r="AA14" s="782"/>
      <c r="AB14" s="782"/>
      <c r="AC14" s="782"/>
      <c r="AD14" s="782"/>
      <c r="AE14" s="2" t="s">
        <v>382</v>
      </c>
      <c r="AF14" s="2" t="s">
        <v>447</v>
      </c>
      <c r="AG14" s="2"/>
      <c r="AH14" s="2"/>
      <c r="AI14" s="2"/>
      <c r="AJ14" s="406" t="str">
        <f>1p!AH13</f>
        <v>03-1111-1111</v>
      </c>
      <c r="AK14" s="464"/>
      <c r="AL14" s="464"/>
      <c r="AM14" s="464"/>
      <c r="AN14" s="464"/>
      <c r="AO14" s="464"/>
      <c r="AP14" s="464"/>
      <c r="AQ14" s="464"/>
      <c r="AR14" s="464"/>
      <c r="AS14" s="464"/>
      <c r="AT14" s="2" t="s">
        <v>383</v>
      </c>
      <c r="AU14" s="2"/>
      <c r="AV14" s="2"/>
      <c r="AW14" s="2"/>
      <c r="AX14" s="2"/>
      <c r="AY14" s="2"/>
    </row>
    <row r="15" spans="1:51" ht="14.25">
      <c r="A15" s="4"/>
      <c r="B15" s="4"/>
      <c r="C15" s="4"/>
      <c r="D15" s="4"/>
      <c r="E15" s="4"/>
      <c r="F15" s="4"/>
      <c r="G15" s="4"/>
      <c r="H15" s="4"/>
      <c r="I15" s="4"/>
      <c r="J15" s="2"/>
      <c r="K15" s="216" t="s">
        <v>11</v>
      </c>
      <c r="L15" s="216"/>
      <c r="M15" s="216"/>
      <c r="N15" s="216"/>
      <c r="O15" s="2"/>
      <c r="P15" s="2"/>
      <c r="R15" s="821" t="str">
        <f>1p!X17</f>
        <v>阿部一郎</v>
      </c>
      <c r="S15" s="821"/>
      <c r="T15" s="821"/>
      <c r="U15" s="821"/>
      <c r="V15" s="821"/>
      <c r="W15" s="821"/>
      <c r="X15" s="821"/>
      <c r="Y15" s="821"/>
      <c r="Z15" s="821"/>
      <c r="AA15" s="821"/>
      <c r="AB15" s="821"/>
      <c r="AC15" s="821"/>
      <c r="AD15" s="821"/>
      <c r="AE15" s="821"/>
      <c r="AF15" s="821"/>
      <c r="AG15" s="821"/>
      <c r="AH15" s="2"/>
      <c r="AI15" s="2"/>
      <c r="AJ15" s="194" t="s">
        <v>14</v>
      </c>
      <c r="AK15" s="2"/>
      <c r="AL15" s="2"/>
      <c r="AM15" s="2"/>
      <c r="AN15" s="2"/>
      <c r="AO15" s="2"/>
      <c r="AP15" s="2"/>
      <c r="AQ15" s="2"/>
      <c r="AR15" s="2"/>
      <c r="AS15" s="2"/>
      <c r="AT15" s="2"/>
      <c r="AU15" s="2"/>
      <c r="AV15" s="2"/>
      <c r="AW15" s="2"/>
      <c r="AX15" s="2"/>
      <c r="AY15" s="2"/>
    </row>
    <row r="16" spans="1:51" ht="14.25">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822" t="s">
        <v>358</v>
      </c>
      <c r="B17" s="822"/>
      <c r="C17" s="822"/>
      <c r="D17" s="822"/>
      <c r="E17" s="822"/>
      <c r="F17" s="822"/>
      <c r="G17" s="822"/>
      <c r="H17" s="822"/>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c r="AJ17" s="822"/>
      <c r="AK17" s="822"/>
      <c r="AL17" s="822"/>
      <c r="AM17" s="822"/>
      <c r="AN17" s="822"/>
      <c r="AO17" s="822"/>
      <c r="AP17" s="822"/>
      <c r="AQ17" s="822"/>
      <c r="AR17" s="822"/>
      <c r="AS17" s="822"/>
      <c r="AT17" s="822"/>
      <c r="AU17" s="822"/>
      <c r="AV17" s="822"/>
      <c r="AW17" s="822"/>
      <c r="AX17" s="2"/>
      <c r="AY17" s="2"/>
    </row>
    <row r="18" spans="1:51" ht="15">
      <c r="A18" s="822" t="s">
        <v>446</v>
      </c>
      <c r="B18" s="822"/>
      <c r="C18" s="822"/>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c r="AX18" s="2"/>
      <c r="AY18" s="2"/>
    </row>
    <row r="19" spans="1:51" ht="14.25">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3.25" customHeight="1">
      <c r="A20" s="4"/>
      <c r="B20" s="201" t="s">
        <v>455</v>
      </c>
      <c r="C20" s="201"/>
      <c r="D20" s="201"/>
      <c r="E20" s="201"/>
      <c r="F20" s="201"/>
      <c r="G20" s="201"/>
      <c r="H20" s="201"/>
      <c r="I20" s="201"/>
      <c r="J20" s="201"/>
      <c r="K20" s="201"/>
      <c r="L20" s="201"/>
      <c r="M20" s="201"/>
      <c r="N20" s="201"/>
      <c r="O20" s="201"/>
      <c r="P20" s="180" t="s">
        <v>456</v>
      </c>
      <c r="Q20" s="2"/>
      <c r="R20" s="2"/>
      <c r="S20" s="2"/>
      <c r="T20" s="219"/>
      <c r="U20" s="219"/>
      <c r="V20" s="219"/>
      <c r="W20" s="2" t="s">
        <v>317</v>
      </c>
      <c r="X20" s="2"/>
      <c r="Y20" s="2"/>
      <c r="Z20" s="2"/>
      <c r="AA20" s="2"/>
      <c r="AB20" s="2"/>
      <c r="AC20" s="2"/>
      <c r="AD20" s="219"/>
      <c r="AE20" s="219"/>
      <c r="AF20" s="219"/>
      <c r="AG20" s="219"/>
      <c r="AH20" s="219"/>
      <c r="AI20" s="2" t="s">
        <v>457</v>
      </c>
      <c r="AJ20" s="2"/>
      <c r="AK20" s="2"/>
      <c r="AL20" s="2"/>
      <c r="AM20" s="2"/>
      <c r="AN20" s="2"/>
      <c r="AO20" s="2"/>
      <c r="AP20" s="2"/>
      <c r="AQ20" s="2"/>
      <c r="AR20" s="2"/>
      <c r="AS20" s="2"/>
      <c r="AT20" s="2"/>
      <c r="AU20" s="2"/>
      <c r="AV20" s="2"/>
      <c r="AW20" s="2"/>
      <c r="AX20" s="2"/>
      <c r="AY20" s="2"/>
    </row>
    <row r="21" spans="1:51" ht="23.25" customHeight="1">
      <c r="A21" s="4" t="s">
        <v>458</v>
      </c>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23.25" customHeight="1">
      <c r="A22" s="4" t="s">
        <v>459</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460</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406" t="s">
        <v>325</v>
      </c>
      <c r="B24" s="406"/>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2"/>
      <c r="AY24" s="2"/>
    </row>
    <row r="25" spans="1:51" ht="14.25">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1" t="s">
        <v>448</v>
      </c>
      <c r="B27" s="2"/>
      <c r="C27" s="2"/>
      <c r="D27" s="2"/>
      <c r="E27" s="2"/>
      <c r="F27" s="2"/>
      <c r="G27" s="2"/>
      <c r="H27" s="2"/>
      <c r="I27" s="2"/>
      <c r="J27" s="2"/>
      <c r="K27" s="2"/>
      <c r="L27" s="2"/>
      <c r="M27" s="2"/>
      <c r="N27" s="2"/>
      <c r="O27" s="2"/>
      <c r="P27" s="2"/>
      <c r="AX27" s="2"/>
      <c r="AY27" s="2"/>
    </row>
    <row r="28" spans="2:51" ht="14.25">
      <c r="B28" s="2"/>
      <c r="C28" s="2"/>
      <c r="D28" s="2"/>
      <c r="E28" s="2"/>
      <c r="F28" s="2"/>
      <c r="G28" s="2"/>
      <c r="H28" s="2"/>
      <c r="I28" s="2"/>
      <c r="J28" s="2"/>
      <c r="K28" s="2"/>
      <c r="L28" s="2"/>
      <c r="M28" s="2"/>
      <c r="N28" s="2"/>
      <c r="O28" s="2"/>
      <c r="P28" s="2"/>
      <c r="AX28" s="2"/>
      <c r="AY28" s="2"/>
    </row>
    <row r="29" spans="1:50" ht="14.25">
      <c r="A29" s="2"/>
      <c r="B29" s="2"/>
      <c r="C29" s="2"/>
      <c r="D29" s="2"/>
      <c r="E29" s="1" t="s">
        <v>328</v>
      </c>
      <c r="F29" s="2"/>
      <c r="G29" s="2"/>
      <c r="H29" s="2"/>
      <c r="I29" s="2"/>
      <c r="J29" s="2"/>
      <c r="K29" s="2"/>
      <c r="L29" s="2"/>
      <c r="M29" s="2"/>
      <c r="N29" s="2"/>
      <c r="O29" s="2"/>
      <c r="P29" s="2"/>
      <c r="AX29" s="2"/>
    </row>
    <row r="30" spans="1:50" ht="14.25">
      <c r="A30" s="2"/>
      <c r="B30" s="2"/>
      <c r="C30" s="2"/>
      <c r="D30" s="2"/>
      <c r="F30" s="2"/>
      <c r="G30" s="2"/>
      <c r="H30" s="2"/>
      <c r="I30" s="2"/>
      <c r="J30" s="2"/>
      <c r="K30" s="2"/>
      <c r="L30" s="2"/>
      <c r="M30" s="2"/>
      <c r="N30" s="2"/>
      <c r="O30" s="2"/>
      <c r="P30" s="2"/>
      <c r="AX30" s="2"/>
    </row>
    <row r="31" spans="1:50" ht="14.25">
      <c r="A31" s="1" t="s">
        <v>461</v>
      </c>
      <c r="B31" s="2"/>
      <c r="C31" s="2"/>
      <c r="D31" s="2"/>
      <c r="E31" s="2"/>
      <c r="F31" s="2"/>
      <c r="G31" s="2"/>
      <c r="H31" s="2"/>
      <c r="I31" s="2"/>
      <c r="J31" s="2"/>
      <c r="K31" s="2"/>
      <c r="L31" s="2"/>
      <c r="M31" s="2"/>
      <c r="N31" s="2"/>
      <c r="O31" s="2"/>
      <c r="P31" s="2"/>
      <c r="AX31" s="2"/>
    </row>
    <row r="32" spans="2:50" ht="14.25">
      <c r="B32" s="2"/>
      <c r="C32" s="2"/>
      <c r="D32" s="2"/>
      <c r="E32" s="2"/>
      <c r="F32" s="2"/>
      <c r="G32" s="2"/>
      <c r="H32" s="2"/>
      <c r="I32" s="2"/>
      <c r="J32" s="2"/>
      <c r="K32" s="2"/>
      <c r="L32" s="2"/>
      <c r="M32" s="2"/>
      <c r="N32" s="2"/>
      <c r="O32" s="2"/>
      <c r="P32" s="2"/>
      <c r="AX32" s="2"/>
    </row>
    <row r="33" spans="1:50" ht="20.25" customHeight="1">
      <c r="A33" s="2"/>
      <c r="B33" s="2"/>
      <c r="C33" s="2"/>
      <c r="D33" s="2"/>
      <c r="E33" s="782" t="s">
        <v>340</v>
      </c>
      <c r="F33" s="782"/>
      <c r="G33" s="782"/>
      <c r="H33" s="1" t="s">
        <v>334</v>
      </c>
      <c r="I33" s="2"/>
      <c r="J33" s="2"/>
      <c r="K33" s="2"/>
      <c r="AX33" s="2"/>
    </row>
    <row r="34" spans="1:50" ht="20.25" customHeight="1">
      <c r="A34" s="2"/>
      <c r="B34" s="2"/>
      <c r="C34" s="2"/>
      <c r="D34" s="2"/>
      <c r="E34" s="782" t="s">
        <v>332</v>
      </c>
      <c r="F34" s="782"/>
      <c r="G34" s="782"/>
      <c r="H34" s="1" t="s">
        <v>335</v>
      </c>
      <c r="I34" s="2"/>
      <c r="J34" s="2"/>
      <c r="K34" s="2"/>
      <c r="AX34" s="2"/>
    </row>
    <row r="35" spans="1:50" ht="20.25" customHeight="1">
      <c r="A35" s="2"/>
      <c r="B35" s="2"/>
      <c r="C35" s="2"/>
      <c r="D35" s="2"/>
      <c r="E35" s="782" t="s">
        <v>333</v>
      </c>
      <c r="F35" s="782"/>
      <c r="G35" s="782"/>
      <c r="H35" s="1" t="s">
        <v>336</v>
      </c>
      <c r="I35" s="2"/>
      <c r="J35" s="2"/>
      <c r="K35" s="2"/>
      <c r="AX35" s="2"/>
    </row>
    <row r="36" spans="1:50" ht="14.25">
      <c r="A36" s="2"/>
      <c r="B36" s="2"/>
      <c r="C36" s="2"/>
      <c r="D36" s="2"/>
      <c r="E36" s="2"/>
      <c r="F36" s="2"/>
      <c r="G36" s="2"/>
      <c r="H36" s="2"/>
      <c r="I36" s="2"/>
      <c r="K36" s="2"/>
      <c r="L36" s="2"/>
      <c r="M36" s="2"/>
      <c r="N36" s="2"/>
      <c r="O36" s="2"/>
      <c r="P36" s="2"/>
      <c r="AX36" s="2"/>
    </row>
    <row r="37" spans="1:50" ht="14.25">
      <c r="A37" s="1" t="s">
        <v>462</v>
      </c>
      <c r="B37" s="2"/>
      <c r="C37" s="2"/>
      <c r="D37" s="2"/>
      <c r="E37" s="4"/>
      <c r="F37" s="4"/>
      <c r="G37" s="4"/>
      <c r="I37" s="2"/>
      <c r="J37" s="2"/>
      <c r="K37" s="2"/>
      <c r="L37" s="2"/>
      <c r="M37" s="2"/>
      <c r="N37" s="2"/>
      <c r="O37" s="2"/>
      <c r="P37" s="2"/>
      <c r="AX37" s="2"/>
    </row>
    <row r="38" spans="1:50" ht="14.25">
      <c r="A38" s="2"/>
      <c r="B38" s="2"/>
      <c r="C38" s="2"/>
      <c r="D38" s="2"/>
      <c r="E38" s="145"/>
      <c r="F38" s="145"/>
      <c r="G38" s="145"/>
      <c r="I38" s="2"/>
      <c r="J38" s="2"/>
      <c r="K38" s="2"/>
      <c r="L38" s="2"/>
      <c r="M38" s="2"/>
      <c r="N38" s="2"/>
      <c r="O38" s="2"/>
      <c r="P38" s="2"/>
      <c r="AX38" s="2"/>
    </row>
    <row r="39" spans="1:50" ht="14.25">
      <c r="A39" s="2"/>
      <c r="B39" s="2"/>
      <c r="C39" s="2"/>
      <c r="D39" s="2"/>
      <c r="E39" s="2"/>
      <c r="F39" s="2"/>
      <c r="G39" s="2"/>
      <c r="H39" s="201" t="s">
        <v>300</v>
      </c>
      <c r="I39" s="201"/>
      <c r="J39" s="201"/>
      <c r="K39" s="201"/>
      <c r="L39" s="201"/>
      <c r="M39" s="201"/>
      <c r="N39" s="201"/>
      <c r="O39" s="201"/>
      <c r="P39" s="201"/>
      <c r="Q39" s="201"/>
      <c r="R39" s="201"/>
      <c r="S39" s="201"/>
      <c r="T39" s="201"/>
      <c r="U39" s="201"/>
      <c r="V39" s="201"/>
      <c r="AX39" s="2"/>
    </row>
    <row r="40" spans="1:50" ht="14.25">
      <c r="A40" s="2"/>
      <c r="B40" s="2"/>
      <c r="C40" s="2"/>
      <c r="D40" s="2"/>
      <c r="E40" s="2"/>
      <c r="F40" s="2"/>
      <c r="G40" s="2"/>
      <c r="H40" s="2"/>
      <c r="I40" s="2"/>
      <c r="AX40" s="2"/>
    </row>
    <row r="41" spans="1:50" ht="14.25">
      <c r="A41" s="1" t="s">
        <v>463</v>
      </c>
      <c r="B41" s="2"/>
      <c r="C41" s="2"/>
      <c r="D41" s="2"/>
      <c r="E41" s="2"/>
      <c r="F41" s="2"/>
      <c r="G41" s="2"/>
      <c r="H41" s="2"/>
      <c r="I41" s="2"/>
      <c r="AX41" s="2"/>
    </row>
    <row r="42" spans="1:50" ht="14.25">
      <c r="A42" s="2"/>
      <c r="B42" s="2"/>
      <c r="C42" s="2"/>
      <c r="D42" s="2"/>
      <c r="E42" s="2"/>
      <c r="F42" s="2"/>
      <c r="G42" s="2"/>
      <c r="H42" s="2"/>
      <c r="I42" s="2"/>
      <c r="J42" s="2"/>
      <c r="K42" s="2"/>
      <c r="L42" s="2"/>
      <c r="M42" s="2"/>
      <c r="N42" s="2"/>
      <c r="O42" s="2"/>
      <c r="P42" s="2"/>
      <c r="AL42" s="2"/>
      <c r="AM42" s="2"/>
      <c r="AN42" s="2"/>
      <c r="AO42" s="2"/>
      <c r="AP42" s="2"/>
      <c r="AQ42" s="2"/>
      <c r="AR42" s="2"/>
      <c r="AS42" s="2"/>
      <c r="AT42" s="2"/>
      <c r="AU42" s="2"/>
      <c r="AV42" s="2"/>
      <c r="AW42" s="2"/>
      <c r="AX42" s="2"/>
    </row>
    <row r="43" spans="1:51" ht="20.25" customHeight="1">
      <c r="A43" s="2"/>
      <c r="B43" s="2"/>
      <c r="C43" s="2"/>
      <c r="E43" s="782" t="s">
        <v>340</v>
      </c>
      <c r="F43" s="782"/>
      <c r="G43" s="782"/>
      <c r="H43" s="1" t="s">
        <v>464</v>
      </c>
      <c r="I43" s="2"/>
      <c r="J43" s="2"/>
      <c r="K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20.25" customHeight="1">
      <c r="A44" s="2"/>
      <c r="B44" s="2"/>
      <c r="C44" s="2"/>
      <c r="E44" s="782" t="s">
        <v>332</v>
      </c>
      <c r="F44" s="782"/>
      <c r="G44" s="782"/>
      <c r="H44" s="1" t="s">
        <v>465</v>
      </c>
      <c r="I44" s="2"/>
      <c r="J44" s="2"/>
      <c r="K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31.5" customHeight="1">
      <c r="A45" s="2"/>
      <c r="B45" s="2"/>
      <c r="C45" s="2"/>
      <c r="D45" s="2"/>
      <c r="E45" s="2"/>
      <c r="F45" s="2"/>
      <c r="AI45" s="2"/>
      <c r="AJ45" s="2"/>
      <c r="AK45" s="2"/>
      <c r="AL45" s="2"/>
      <c r="AM45" s="2"/>
      <c r="AN45" s="2"/>
      <c r="AO45" s="2"/>
      <c r="AP45" s="2"/>
      <c r="AQ45" s="2"/>
      <c r="AR45" s="2"/>
      <c r="AS45" s="2"/>
      <c r="AT45" s="2"/>
      <c r="AU45" s="2"/>
      <c r="AV45" s="2"/>
      <c r="AW45" s="2"/>
      <c r="AX45" s="2"/>
      <c r="AY45" s="2"/>
    </row>
    <row r="46" spans="1:51" ht="28.5" customHeight="1">
      <c r="A46" s="2"/>
      <c r="B46" s="2"/>
      <c r="C46" s="2"/>
      <c r="D46" s="2"/>
      <c r="E46" s="2"/>
      <c r="F46" s="2"/>
      <c r="G46" s="2"/>
      <c r="H46" s="2"/>
      <c r="I46" s="2"/>
      <c r="J46" s="2"/>
      <c r="K46" s="2"/>
      <c r="L46" s="2"/>
      <c r="M46" s="2"/>
      <c r="N46" s="2"/>
      <c r="O46" s="2"/>
      <c r="P46" s="2"/>
      <c r="Q46" s="2"/>
      <c r="R46" s="2"/>
      <c r="S46" s="2"/>
      <c r="T46" s="2"/>
      <c r="U46" s="2"/>
      <c r="V46" s="2"/>
      <c r="W46" s="2"/>
      <c r="X46" s="2"/>
      <c r="Y46" s="896" t="s">
        <v>26</v>
      </c>
      <c r="Z46" s="897"/>
      <c r="AA46" s="897"/>
      <c r="AB46" s="897"/>
      <c r="AC46" s="897"/>
      <c r="AD46" s="897"/>
      <c r="AE46" s="897"/>
      <c r="AF46" s="897"/>
      <c r="AG46" s="897"/>
      <c r="AH46" s="897"/>
      <c r="AI46" s="898" t="str">
        <f>1p!K37</f>
        <v>田中二郎</v>
      </c>
      <c r="AJ46" s="899"/>
      <c r="AK46" s="899"/>
      <c r="AL46" s="899"/>
      <c r="AM46" s="899"/>
      <c r="AN46" s="899"/>
      <c r="AO46" s="899"/>
      <c r="AP46" s="899"/>
      <c r="AQ46" s="899"/>
      <c r="AR46" s="899"/>
      <c r="AS46" s="899"/>
      <c r="AT46" s="899"/>
      <c r="AU46" s="899"/>
      <c r="AV46" s="900"/>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49"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sheetData>
  <sheetProtection sheet="1" objects="1" scenarios="1"/>
  <mergeCells count="40">
    <mergeCell ref="Y14:AD14"/>
    <mergeCell ref="E34:G34"/>
    <mergeCell ref="B20:O20"/>
    <mergeCell ref="T20:V20"/>
    <mergeCell ref="E33:G33"/>
    <mergeCell ref="AD20:AH20"/>
    <mergeCell ref="A24:AW24"/>
    <mergeCell ref="AJ14:AS14"/>
    <mergeCell ref="A17:AW17"/>
    <mergeCell ref="A18:AW18"/>
    <mergeCell ref="H11:R11"/>
    <mergeCell ref="T11:U11"/>
    <mergeCell ref="S3:AA3"/>
    <mergeCell ref="AB3:AT3"/>
    <mergeCell ref="H39:V39"/>
    <mergeCell ref="E35:G35"/>
    <mergeCell ref="K13:N13"/>
    <mergeCell ref="S13:AW13"/>
    <mergeCell ref="K14:N14"/>
    <mergeCell ref="R14:X14"/>
    <mergeCell ref="S4:AA4"/>
    <mergeCell ref="AD4:AG4"/>
    <mergeCell ref="AH4:AI4"/>
    <mergeCell ref="AJ4:AP4"/>
    <mergeCell ref="AP1:AW1"/>
    <mergeCell ref="K15:N15"/>
    <mergeCell ref="R15:AG15"/>
    <mergeCell ref="AI8:AW8"/>
    <mergeCell ref="B9:K9"/>
    <mergeCell ref="C11:F11"/>
    <mergeCell ref="E43:G43"/>
    <mergeCell ref="E44:G44"/>
    <mergeCell ref="Y46:AH46"/>
    <mergeCell ref="AI46:AV46"/>
    <mergeCell ref="S5:AA5"/>
    <mergeCell ref="AB5:AT5"/>
    <mergeCell ref="S6:AA6"/>
    <mergeCell ref="AB6:AE6"/>
    <mergeCell ref="AF6:AH6"/>
    <mergeCell ref="AJ6:AT6"/>
  </mergeCells>
  <dataValidations count="4">
    <dataValidation allowBlank="1" showInputMessage="1" showErrorMessage="1" imeMode="hiragana" sqref="AI46:AV46 R15 R14:X14 S13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23.xml><?xml version="1.0" encoding="utf-8"?>
<worksheet xmlns="http://schemas.openxmlformats.org/spreadsheetml/2006/main" xmlns:r="http://schemas.openxmlformats.org/officeDocument/2006/relationships">
  <dimension ref="A1:BB117"/>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3" t="s">
        <v>466</v>
      </c>
      <c r="AQ1" s="213"/>
      <c r="AR1" s="213"/>
      <c r="AS1" s="213"/>
      <c r="AT1" s="213"/>
      <c r="AU1" s="213"/>
      <c r="AV1" s="213"/>
      <c r="AW1" s="213"/>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919" t="s">
        <v>303</v>
      </c>
      <c r="T3" s="920"/>
      <c r="U3" s="920"/>
      <c r="V3" s="920"/>
      <c r="W3" s="920"/>
      <c r="X3" s="920"/>
      <c r="Y3" s="920"/>
      <c r="Z3" s="920"/>
      <c r="AA3" s="920"/>
      <c r="AB3" s="924" t="s">
        <v>478</v>
      </c>
      <c r="AC3" s="925"/>
      <c r="AD3" s="925"/>
      <c r="AE3" s="925"/>
      <c r="AF3" s="925"/>
      <c r="AG3" s="925"/>
      <c r="AH3" s="925"/>
      <c r="AI3" s="925"/>
      <c r="AJ3" s="925"/>
      <c r="AK3" s="925"/>
      <c r="AL3" s="925"/>
      <c r="AM3" s="925"/>
      <c r="AN3" s="925"/>
      <c r="AO3" s="925"/>
      <c r="AP3" s="925"/>
      <c r="AQ3" s="925"/>
      <c r="AR3" s="925"/>
      <c r="AS3" s="925"/>
      <c r="AT3" s="926"/>
      <c r="AU3" s="2"/>
      <c r="AV3" s="2"/>
      <c r="AW3" s="2"/>
      <c r="AX3" s="2"/>
      <c r="AY3" s="2"/>
    </row>
    <row r="4" spans="1:51" ht="15">
      <c r="A4" s="4"/>
      <c r="B4" s="4"/>
      <c r="C4" s="4"/>
      <c r="D4" s="4"/>
      <c r="E4" s="4"/>
      <c r="F4" s="4"/>
      <c r="G4" s="4"/>
      <c r="H4" s="4"/>
      <c r="I4" s="4"/>
      <c r="J4" s="2"/>
      <c r="K4" s="2"/>
      <c r="L4" s="2"/>
      <c r="M4" s="2"/>
      <c r="N4" s="2"/>
      <c r="O4" s="2"/>
      <c r="P4" s="2"/>
      <c r="Q4" s="2"/>
      <c r="R4" s="2"/>
      <c r="S4" s="914" t="s">
        <v>304</v>
      </c>
      <c r="T4" s="915"/>
      <c r="U4" s="915"/>
      <c r="V4" s="915"/>
      <c r="W4" s="915"/>
      <c r="X4" s="915"/>
      <c r="Y4" s="915"/>
      <c r="Z4" s="915"/>
      <c r="AA4" s="916"/>
      <c r="AB4" s="176"/>
      <c r="AC4" s="177"/>
      <c r="AD4" s="927"/>
      <c r="AE4" s="927"/>
      <c r="AF4" s="927"/>
      <c r="AG4" s="927"/>
      <c r="AH4" s="330" t="s">
        <v>453</v>
      </c>
      <c r="AI4" s="918"/>
      <c r="AJ4" s="927"/>
      <c r="AK4" s="927"/>
      <c r="AL4" s="927"/>
      <c r="AM4" s="927"/>
      <c r="AN4" s="927"/>
      <c r="AO4" s="927"/>
      <c r="AP4" s="927"/>
      <c r="AQ4" s="177"/>
      <c r="AR4" s="177"/>
      <c r="AS4" s="177"/>
      <c r="AT4" s="178"/>
      <c r="AU4" s="2"/>
      <c r="AV4" s="2"/>
      <c r="AW4" s="2"/>
      <c r="AX4" s="2"/>
      <c r="AY4" s="2"/>
    </row>
    <row r="5" spans="1:51" ht="15">
      <c r="A5" s="4"/>
      <c r="B5" s="4"/>
      <c r="C5" s="4"/>
      <c r="D5" s="4"/>
      <c r="E5" s="4"/>
      <c r="F5" s="4"/>
      <c r="G5" s="4"/>
      <c r="H5" s="4"/>
      <c r="I5" s="4"/>
      <c r="J5" s="2"/>
      <c r="K5" s="2"/>
      <c r="L5" s="2"/>
      <c r="M5" s="2"/>
      <c r="N5" s="2"/>
      <c r="O5" s="2"/>
      <c r="P5" s="2"/>
      <c r="Q5" s="2"/>
      <c r="R5" s="2"/>
      <c r="S5" s="901" t="s">
        <v>305</v>
      </c>
      <c r="T5" s="902"/>
      <c r="U5" s="902"/>
      <c r="V5" s="902"/>
      <c r="W5" s="902"/>
      <c r="X5" s="902"/>
      <c r="Y5" s="902"/>
      <c r="Z5" s="902"/>
      <c r="AA5" s="902"/>
      <c r="AB5" s="903" t="s">
        <v>455</v>
      </c>
      <c r="AC5" s="904"/>
      <c r="AD5" s="904"/>
      <c r="AE5" s="904"/>
      <c r="AF5" s="904"/>
      <c r="AG5" s="904"/>
      <c r="AH5" s="904"/>
      <c r="AI5" s="904"/>
      <c r="AJ5" s="904"/>
      <c r="AK5" s="904"/>
      <c r="AL5" s="904"/>
      <c r="AM5" s="904"/>
      <c r="AN5" s="904"/>
      <c r="AO5" s="904"/>
      <c r="AP5" s="904"/>
      <c r="AQ5" s="904"/>
      <c r="AR5" s="904"/>
      <c r="AS5" s="904"/>
      <c r="AT5" s="905"/>
      <c r="AU5" s="2"/>
      <c r="AV5" s="2"/>
      <c r="AW5" s="2"/>
      <c r="AX5" s="2"/>
      <c r="AY5" s="2"/>
    </row>
    <row r="6" spans="1:51" ht="15">
      <c r="A6" s="4"/>
      <c r="B6" s="4"/>
      <c r="C6" s="4"/>
      <c r="D6" s="4"/>
      <c r="E6" s="4"/>
      <c r="F6" s="4"/>
      <c r="G6" s="4"/>
      <c r="H6" s="4"/>
      <c r="I6" s="4"/>
      <c r="J6" s="2"/>
      <c r="K6" s="2"/>
      <c r="L6" s="2"/>
      <c r="M6" s="2"/>
      <c r="N6" s="2"/>
      <c r="O6" s="2"/>
      <c r="P6" s="2"/>
      <c r="Q6" s="2"/>
      <c r="R6" s="2"/>
      <c r="S6" s="906" t="s">
        <v>24</v>
      </c>
      <c r="T6" s="907"/>
      <c r="U6" s="907"/>
      <c r="V6" s="907"/>
      <c r="W6" s="907"/>
      <c r="X6" s="907"/>
      <c r="Y6" s="907"/>
      <c r="Z6" s="907"/>
      <c r="AA6" s="907"/>
      <c r="AB6" s="908">
        <f>1p!K35</f>
        <v>123</v>
      </c>
      <c r="AC6" s="909"/>
      <c r="AD6" s="909"/>
      <c r="AE6" s="910"/>
      <c r="AF6" s="911" t="s">
        <v>454</v>
      </c>
      <c r="AG6" s="912"/>
      <c r="AH6" s="912"/>
      <c r="AI6" s="179"/>
      <c r="AJ6" s="909" t="str">
        <f>1p!K36&amp;"－"&amp;1p!P36&amp;"－"&amp;1p!U36</f>
        <v>03－9999－9999</v>
      </c>
      <c r="AK6" s="909"/>
      <c r="AL6" s="909"/>
      <c r="AM6" s="909"/>
      <c r="AN6" s="909"/>
      <c r="AO6" s="909"/>
      <c r="AP6" s="909"/>
      <c r="AQ6" s="909"/>
      <c r="AR6" s="909"/>
      <c r="AS6" s="909"/>
      <c r="AT6" s="913"/>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01" t="s">
        <v>300</v>
      </c>
      <c r="AJ8" s="201"/>
      <c r="AK8" s="201"/>
      <c r="AL8" s="201"/>
      <c r="AM8" s="201"/>
      <c r="AN8" s="201"/>
      <c r="AO8" s="201"/>
      <c r="AP8" s="201"/>
      <c r="AQ8" s="201"/>
      <c r="AR8" s="201"/>
      <c r="AS8" s="201"/>
      <c r="AT8" s="201"/>
      <c r="AU8" s="201"/>
      <c r="AV8" s="201"/>
      <c r="AW8" s="201"/>
      <c r="AX8" s="2"/>
      <c r="AY8" s="2"/>
    </row>
    <row r="9" spans="1:51" ht="15">
      <c r="A9" s="2"/>
      <c r="B9" s="211" t="s">
        <v>3</v>
      </c>
      <c r="C9" s="211"/>
      <c r="D9" s="211"/>
      <c r="E9" s="211"/>
      <c r="F9" s="211"/>
      <c r="G9" s="211"/>
      <c r="H9" s="211"/>
      <c r="I9" s="211"/>
      <c r="J9" s="211"/>
      <c r="K9" s="21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5"/>
      <c r="AY10" s="155"/>
      <c r="AZ10" s="155"/>
      <c r="BA10" s="155"/>
      <c r="BB10" s="155"/>
    </row>
    <row r="11" spans="1:51" ht="24.75" customHeight="1">
      <c r="A11" s="2"/>
      <c r="B11" s="2"/>
      <c r="C11" s="211" t="s">
        <v>4</v>
      </c>
      <c r="D11" s="211"/>
      <c r="E11" s="211"/>
      <c r="F11" s="211"/>
      <c r="H11" s="212" t="s">
        <v>498</v>
      </c>
      <c r="I11" s="212"/>
      <c r="J11" s="212"/>
      <c r="K11" s="212"/>
      <c r="L11" s="212"/>
      <c r="M11" s="212"/>
      <c r="N11" s="212"/>
      <c r="O11" s="212"/>
      <c r="P11" s="212"/>
      <c r="Q11" s="212"/>
      <c r="R11" s="212"/>
      <c r="S11" s="2"/>
      <c r="T11" s="206" t="s">
        <v>5</v>
      </c>
      <c r="U11" s="206"/>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8" customHeight="1">
      <c r="A13" s="4"/>
      <c r="B13" s="4"/>
      <c r="C13" s="4"/>
      <c r="D13" s="4"/>
      <c r="E13" s="4"/>
      <c r="F13" s="4"/>
      <c r="G13" s="4"/>
      <c r="H13" s="4"/>
      <c r="I13" s="181" t="s">
        <v>473</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4.25">
      <c r="A14" s="4"/>
      <c r="B14" s="4"/>
      <c r="C14" s="4"/>
      <c r="D14" s="5"/>
      <c r="E14" s="5"/>
      <c r="F14" s="5"/>
      <c r="G14" s="5"/>
      <c r="H14" s="5"/>
      <c r="I14" s="5"/>
      <c r="J14" s="5"/>
      <c r="K14" s="216" t="s">
        <v>9</v>
      </c>
      <c r="L14" s="216"/>
      <c r="M14" s="216"/>
      <c r="N14" s="216"/>
      <c r="O14" s="2"/>
      <c r="P14" s="2"/>
      <c r="S14" s="820" t="str">
        <f>1p!C30</f>
        <v>東京都豊島区巣鴨1-12-1 巣鴨マンション201</v>
      </c>
      <c r="T14" s="820"/>
      <c r="U14" s="820"/>
      <c r="V14" s="820"/>
      <c r="W14" s="820"/>
      <c r="X14" s="820"/>
      <c r="Y14" s="820"/>
      <c r="Z14" s="820"/>
      <c r="AA14" s="820"/>
      <c r="AB14" s="820"/>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2"/>
      <c r="AY14" s="2"/>
    </row>
    <row r="15" spans="1:51" ht="18.75" customHeight="1">
      <c r="A15" s="4"/>
      <c r="B15" s="4"/>
      <c r="C15" s="4"/>
      <c r="D15" s="4"/>
      <c r="E15" s="4"/>
      <c r="F15" s="4"/>
      <c r="G15" s="4"/>
      <c r="H15" s="4"/>
      <c r="I15" s="4"/>
      <c r="J15" s="2"/>
      <c r="K15" s="216" t="s">
        <v>10</v>
      </c>
      <c r="L15" s="216"/>
      <c r="M15" s="216"/>
      <c r="N15" s="216"/>
      <c r="O15" s="2"/>
      <c r="P15" s="2"/>
      <c r="R15" s="816" t="str">
        <f>1p!V15</f>
        <v>阿部</v>
      </c>
      <c r="S15" s="816"/>
      <c r="T15" s="816"/>
      <c r="U15" s="816"/>
      <c r="V15" s="816"/>
      <c r="W15" s="816"/>
      <c r="X15" s="816"/>
      <c r="Y15" s="782" t="s">
        <v>326</v>
      </c>
      <c r="Z15" s="782"/>
      <c r="AA15" s="782"/>
      <c r="AB15" s="782"/>
      <c r="AC15" s="782"/>
      <c r="AD15" s="782"/>
      <c r="AE15" s="2" t="s">
        <v>382</v>
      </c>
      <c r="AF15" s="2" t="s">
        <v>447</v>
      </c>
      <c r="AG15" s="2"/>
      <c r="AH15" s="2"/>
      <c r="AI15" s="2"/>
      <c r="AJ15" s="406" t="str">
        <f>1p!AH13</f>
        <v>03-1111-1111</v>
      </c>
      <c r="AK15" s="464"/>
      <c r="AL15" s="464"/>
      <c r="AM15" s="464"/>
      <c r="AN15" s="464"/>
      <c r="AO15" s="464"/>
      <c r="AP15" s="464"/>
      <c r="AQ15" s="464"/>
      <c r="AR15" s="464"/>
      <c r="AS15" s="464"/>
      <c r="AT15" s="2" t="s">
        <v>383</v>
      </c>
      <c r="AU15" s="2"/>
      <c r="AV15" s="2"/>
      <c r="AW15" s="2"/>
      <c r="AX15" s="2"/>
      <c r="AY15" s="2"/>
    </row>
    <row r="16" spans="1:51" ht="14.25">
      <c r="A16" s="4"/>
      <c r="B16" s="4"/>
      <c r="C16" s="4"/>
      <c r="D16" s="4"/>
      <c r="E16" s="4"/>
      <c r="F16" s="4"/>
      <c r="G16" s="4"/>
      <c r="H16" s="4"/>
      <c r="I16" s="4"/>
      <c r="J16" s="2"/>
      <c r="K16" s="216" t="s">
        <v>11</v>
      </c>
      <c r="L16" s="216"/>
      <c r="M16" s="216"/>
      <c r="N16" s="216"/>
      <c r="O16" s="2"/>
      <c r="P16" s="2"/>
      <c r="R16" s="821" t="str">
        <f>1p!X17</f>
        <v>阿部一郎</v>
      </c>
      <c r="S16" s="821"/>
      <c r="T16" s="821"/>
      <c r="U16" s="821"/>
      <c r="V16" s="821"/>
      <c r="W16" s="821"/>
      <c r="X16" s="821"/>
      <c r="Y16" s="821"/>
      <c r="Z16" s="821"/>
      <c r="AA16" s="821"/>
      <c r="AB16" s="821"/>
      <c r="AC16" s="821"/>
      <c r="AD16" s="821"/>
      <c r="AE16" s="821"/>
      <c r="AF16" s="821"/>
      <c r="AG16" s="821"/>
      <c r="AH16" s="2"/>
      <c r="AI16" s="2"/>
      <c r="AJ16" s="194" t="s">
        <v>14</v>
      </c>
      <c r="AK16" s="2"/>
      <c r="AL16" s="2"/>
      <c r="AM16" s="2"/>
      <c r="AN16" s="2"/>
      <c r="AO16" s="2"/>
      <c r="AP16" s="2"/>
      <c r="AQ16" s="2"/>
      <c r="AR16" s="2"/>
      <c r="AS16" s="2"/>
      <c r="AT16" s="2"/>
      <c r="AU16" s="2"/>
      <c r="AV16" s="2"/>
      <c r="AW16" s="2"/>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822" t="s">
        <v>358</v>
      </c>
      <c r="B18" s="822"/>
      <c r="C18" s="822"/>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c r="AX18" s="2"/>
      <c r="AY18" s="2"/>
    </row>
    <row r="19" spans="1:51" ht="15">
      <c r="A19" s="822" t="s">
        <v>467</v>
      </c>
      <c r="B19" s="822"/>
      <c r="C19" s="822"/>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822"/>
      <c r="AN19" s="822"/>
      <c r="AO19" s="822"/>
      <c r="AP19" s="822"/>
      <c r="AQ19" s="822"/>
      <c r="AR19" s="822"/>
      <c r="AS19" s="822"/>
      <c r="AT19" s="822"/>
      <c r="AU19" s="822"/>
      <c r="AV19" s="822"/>
      <c r="AW19" s="822"/>
      <c r="AX19" s="2"/>
      <c r="AY19" s="2"/>
    </row>
    <row r="20" spans="1:51" ht="14.25">
      <c r="A20" s="4"/>
      <c r="B20" s="4"/>
      <c r="C20" s="4"/>
      <c r="D20" s="4"/>
      <c r="E20" s="4"/>
      <c r="F20" s="4"/>
      <c r="G20" s="4"/>
      <c r="H20" s="4"/>
      <c r="I20" s="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23.25" customHeight="1">
      <c r="A21" s="4"/>
      <c r="B21" s="802" t="str">
        <f>AB3</f>
        <v>平成　年　月　日</v>
      </c>
      <c r="C21" s="802"/>
      <c r="D21" s="802"/>
      <c r="E21" s="802"/>
      <c r="F21" s="802"/>
      <c r="G21" s="802"/>
      <c r="H21" s="802"/>
      <c r="I21" s="802"/>
      <c r="J21" s="802"/>
      <c r="K21" s="802"/>
      <c r="L21" s="802"/>
      <c r="M21" s="802"/>
      <c r="N21" s="802"/>
      <c r="O21" s="802"/>
      <c r="P21" s="180" t="s">
        <v>456</v>
      </c>
      <c r="Q21" s="2"/>
      <c r="R21" s="2"/>
      <c r="S21" s="2"/>
      <c r="T21" s="406">
        <f>AD4</f>
        <v>0</v>
      </c>
      <c r="U21" s="464"/>
      <c r="V21" s="464"/>
      <c r="W21" s="2" t="s">
        <v>317</v>
      </c>
      <c r="X21" s="2"/>
      <c r="Y21" s="2"/>
      <c r="Z21" s="2"/>
      <c r="AA21" s="2"/>
      <c r="AB21" s="2"/>
      <c r="AC21" s="2"/>
      <c r="AD21" s="406">
        <f>AJ4</f>
        <v>0</v>
      </c>
      <c r="AE21" s="464"/>
      <c r="AF21" s="464"/>
      <c r="AG21" s="464"/>
      <c r="AH21" s="464"/>
      <c r="AI21" s="2" t="s">
        <v>468</v>
      </c>
      <c r="AJ21" s="2"/>
      <c r="AK21" s="2"/>
      <c r="AL21" s="2"/>
      <c r="AM21" s="2"/>
      <c r="AN21" s="2"/>
      <c r="AO21" s="2"/>
      <c r="AP21" s="2"/>
      <c r="AQ21" s="2"/>
      <c r="AR21" s="2"/>
      <c r="AS21" s="2"/>
      <c r="AT21" s="2"/>
      <c r="AU21" s="2"/>
      <c r="AV21" s="2"/>
      <c r="AW21" s="2"/>
      <c r="AX21" s="2"/>
      <c r="AY21" s="2"/>
    </row>
    <row r="22" spans="1:51" ht="23.25" customHeight="1">
      <c r="A22" s="4" t="s">
        <v>469</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470</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23.25" customHeight="1">
      <c r="A24" s="4" t="s">
        <v>471</v>
      </c>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406" t="s">
        <v>325</v>
      </c>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4"/>
      <c r="B27" s="4"/>
      <c r="C27" s="4"/>
      <c r="D27" s="4"/>
      <c r="E27" s="4"/>
      <c r="F27" s="4"/>
      <c r="G27" s="4"/>
      <c r="H27" s="4"/>
      <c r="I27" s="4"/>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1" t="s">
        <v>448</v>
      </c>
      <c r="B28" s="2"/>
      <c r="C28" s="2"/>
      <c r="D28" s="2"/>
      <c r="E28" s="2"/>
      <c r="F28" s="2"/>
      <c r="G28" s="2"/>
      <c r="H28" s="2"/>
      <c r="I28" s="2"/>
      <c r="J28" s="2"/>
      <c r="K28" s="2"/>
      <c r="L28" s="2"/>
      <c r="M28" s="2"/>
      <c r="N28" s="2"/>
      <c r="O28" s="2"/>
      <c r="P28" s="2"/>
      <c r="AX28" s="2"/>
      <c r="AY28" s="2"/>
    </row>
    <row r="29" spans="2:51" ht="14.25">
      <c r="B29" s="2"/>
      <c r="C29" s="2"/>
      <c r="D29" s="2"/>
      <c r="E29" s="2"/>
      <c r="F29" s="2"/>
      <c r="G29" s="2"/>
      <c r="H29" s="2"/>
      <c r="I29" s="2"/>
      <c r="J29" s="2"/>
      <c r="K29" s="2"/>
      <c r="L29" s="2"/>
      <c r="M29" s="2"/>
      <c r="N29" s="2"/>
      <c r="O29" s="2"/>
      <c r="P29" s="2"/>
      <c r="AX29" s="2"/>
      <c r="AY29" s="2"/>
    </row>
    <row r="30" spans="1:50" ht="14.25">
      <c r="A30" s="2"/>
      <c r="B30" s="2"/>
      <c r="C30" s="2"/>
      <c r="D30" s="2"/>
      <c r="E30" s="1" t="s">
        <v>328</v>
      </c>
      <c r="F30" s="2"/>
      <c r="G30" s="2"/>
      <c r="H30" s="2"/>
      <c r="I30" s="2"/>
      <c r="J30" s="2"/>
      <c r="K30" s="2"/>
      <c r="L30" s="2"/>
      <c r="M30" s="2"/>
      <c r="N30" s="2"/>
      <c r="O30" s="2"/>
      <c r="P30" s="2"/>
      <c r="AX30" s="2"/>
    </row>
    <row r="31" spans="1:50" ht="14.25">
      <c r="A31" s="2"/>
      <c r="B31" s="2"/>
      <c r="C31" s="2"/>
      <c r="D31" s="2"/>
      <c r="F31" s="2"/>
      <c r="G31" s="2"/>
      <c r="H31" s="2"/>
      <c r="I31" s="2"/>
      <c r="J31" s="2"/>
      <c r="K31" s="2"/>
      <c r="L31" s="2"/>
      <c r="M31" s="2"/>
      <c r="N31" s="2"/>
      <c r="O31" s="2"/>
      <c r="P31" s="2"/>
      <c r="AX31" s="2"/>
    </row>
    <row r="32" spans="1:50" ht="14.25">
      <c r="A32" s="1" t="s">
        <v>461</v>
      </c>
      <c r="B32" s="2"/>
      <c r="C32" s="2"/>
      <c r="D32" s="2"/>
      <c r="E32" s="2"/>
      <c r="F32" s="2"/>
      <c r="G32" s="2"/>
      <c r="H32" s="2"/>
      <c r="I32" s="2"/>
      <c r="J32" s="2"/>
      <c r="K32" s="2"/>
      <c r="L32" s="2"/>
      <c r="M32" s="2"/>
      <c r="N32" s="2"/>
      <c r="O32" s="2"/>
      <c r="P32" s="2"/>
      <c r="AX32" s="2"/>
    </row>
    <row r="33" spans="2:50" ht="14.25">
      <c r="B33" s="2"/>
      <c r="C33" s="2"/>
      <c r="D33" s="2"/>
      <c r="E33" s="2"/>
      <c r="F33" s="2"/>
      <c r="G33" s="2"/>
      <c r="H33" s="2"/>
      <c r="I33" s="2"/>
      <c r="J33" s="2"/>
      <c r="K33" s="2"/>
      <c r="L33" s="2"/>
      <c r="M33" s="2"/>
      <c r="N33" s="2"/>
      <c r="O33" s="2"/>
      <c r="P33" s="2"/>
      <c r="AX33" s="2"/>
    </row>
    <row r="34" spans="1:50" ht="20.25" customHeight="1">
      <c r="A34" s="2"/>
      <c r="B34" s="2"/>
      <c r="C34" s="2"/>
      <c r="D34" s="2"/>
      <c r="E34" s="782" t="s">
        <v>340</v>
      </c>
      <c r="F34" s="782"/>
      <c r="G34" s="782"/>
      <c r="H34" s="1" t="s">
        <v>334</v>
      </c>
      <c r="I34" s="2"/>
      <c r="J34" s="2"/>
      <c r="K34" s="2"/>
      <c r="AX34" s="2"/>
    </row>
    <row r="35" spans="1:50" ht="20.25" customHeight="1">
      <c r="A35" s="2"/>
      <c r="B35" s="2"/>
      <c r="C35" s="2"/>
      <c r="D35" s="2"/>
      <c r="E35" s="782" t="s">
        <v>332</v>
      </c>
      <c r="F35" s="782"/>
      <c r="G35" s="782"/>
      <c r="H35" s="1" t="s">
        <v>335</v>
      </c>
      <c r="I35" s="2"/>
      <c r="J35" s="2"/>
      <c r="K35" s="2"/>
      <c r="AX35" s="2"/>
    </row>
    <row r="36" spans="1:50" ht="20.25" customHeight="1">
      <c r="A36" s="2"/>
      <c r="B36" s="2"/>
      <c r="C36" s="2"/>
      <c r="D36" s="2"/>
      <c r="E36" s="782" t="s">
        <v>333</v>
      </c>
      <c r="F36" s="782"/>
      <c r="G36" s="782"/>
      <c r="H36" s="1" t="s">
        <v>336</v>
      </c>
      <c r="I36" s="2"/>
      <c r="J36" s="2"/>
      <c r="K36" s="2"/>
      <c r="AX36" s="2"/>
    </row>
    <row r="37" spans="1:50" ht="14.25">
      <c r="A37" s="2"/>
      <c r="B37" s="2"/>
      <c r="C37" s="2"/>
      <c r="D37" s="2"/>
      <c r="E37" s="2"/>
      <c r="F37" s="2"/>
      <c r="G37" s="2"/>
      <c r="H37" s="2"/>
      <c r="I37" s="2"/>
      <c r="K37" s="2"/>
      <c r="L37" s="2"/>
      <c r="M37" s="2"/>
      <c r="N37" s="2"/>
      <c r="O37" s="2"/>
      <c r="P37" s="2"/>
      <c r="AX37" s="2"/>
    </row>
    <row r="38" spans="1:50" ht="14.25">
      <c r="A38" s="1" t="s">
        <v>472</v>
      </c>
      <c r="B38" s="2"/>
      <c r="C38" s="2"/>
      <c r="D38" s="2"/>
      <c r="E38" s="4"/>
      <c r="F38" s="4"/>
      <c r="G38" s="4"/>
      <c r="I38" s="2"/>
      <c r="J38" s="2"/>
      <c r="K38" s="2"/>
      <c r="L38" s="2"/>
      <c r="M38" s="2"/>
      <c r="N38" s="2"/>
      <c r="O38" s="2"/>
      <c r="P38" s="2"/>
      <c r="AH38" s="182"/>
      <c r="AX38" s="2"/>
    </row>
    <row r="39" spans="1:50" ht="14.25">
      <c r="A39" s="2"/>
      <c r="B39" s="2"/>
      <c r="C39" s="2"/>
      <c r="D39" s="2"/>
      <c r="E39" s="145"/>
      <c r="F39" s="145"/>
      <c r="G39" s="145"/>
      <c r="I39" s="2"/>
      <c r="J39" s="2"/>
      <c r="K39" s="2"/>
      <c r="L39" s="2"/>
      <c r="M39" s="2"/>
      <c r="N39" s="2"/>
      <c r="O39" s="2"/>
      <c r="P39" s="2"/>
      <c r="AX39" s="2"/>
    </row>
    <row r="40" spans="1:50" ht="14.25">
      <c r="A40" s="2"/>
      <c r="B40" s="2"/>
      <c r="C40" s="2"/>
      <c r="D40" s="2"/>
      <c r="E40" s="2"/>
      <c r="F40" s="2"/>
      <c r="G40" s="2"/>
      <c r="H40" s="201" t="s">
        <v>300</v>
      </c>
      <c r="I40" s="201"/>
      <c r="J40" s="201"/>
      <c r="K40" s="201"/>
      <c r="L40" s="201"/>
      <c r="M40" s="201"/>
      <c r="N40" s="201"/>
      <c r="O40" s="201"/>
      <c r="P40" s="201"/>
      <c r="Q40" s="201"/>
      <c r="R40" s="201"/>
      <c r="S40" s="201"/>
      <c r="T40" s="201"/>
      <c r="U40" s="201"/>
      <c r="V40" s="201"/>
      <c r="AX40" s="2"/>
    </row>
    <row r="41" spans="1:50" ht="14.25">
      <c r="A41" s="2"/>
      <c r="B41" s="2"/>
      <c r="C41" s="2"/>
      <c r="D41" s="2"/>
      <c r="E41" s="2"/>
      <c r="F41" s="2"/>
      <c r="G41" s="2"/>
      <c r="H41" s="2"/>
      <c r="I41" s="2"/>
      <c r="AX41" s="2"/>
    </row>
    <row r="42" spans="1:50" ht="14.25">
      <c r="A42" s="1" t="s">
        <v>463</v>
      </c>
      <c r="B42" s="2"/>
      <c r="C42" s="2"/>
      <c r="D42" s="2"/>
      <c r="E42" s="2"/>
      <c r="F42" s="2"/>
      <c r="G42" s="2"/>
      <c r="H42" s="2"/>
      <c r="I42" s="2"/>
      <c r="AX42" s="2"/>
    </row>
    <row r="43" spans="1:50" ht="14.25">
      <c r="A43" s="2"/>
      <c r="B43" s="2"/>
      <c r="C43" s="2"/>
      <c r="D43" s="2"/>
      <c r="E43" s="2"/>
      <c r="F43" s="2"/>
      <c r="G43" s="2"/>
      <c r="H43" s="2"/>
      <c r="I43" s="2"/>
      <c r="J43" s="2"/>
      <c r="K43" s="2"/>
      <c r="L43" s="2"/>
      <c r="M43" s="2"/>
      <c r="N43" s="2"/>
      <c r="O43" s="2"/>
      <c r="P43" s="2"/>
      <c r="AL43" s="2"/>
      <c r="AM43" s="2"/>
      <c r="AN43" s="2"/>
      <c r="AO43" s="2"/>
      <c r="AP43" s="2"/>
      <c r="AQ43" s="2"/>
      <c r="AR43" s="2"/>
      <c r="AS43" s="2"/>
      <c r="AT43" s="2"/>
      <c r="AU43" s="2"/>
      <c r="AV43" s="2"/>
      <c r="AW43" s="2"/>
      <c r="AX43" s="2"/>
    </row>
    <row r="44" spans="1:51" ht="20.25" customHeight="1">
      <c r="A44" s="2"/>
      <c r="B44" s="2"/>
      <c r="C44" s="2"/>
      <c r="E44" s="782" t="s">
        <v>340</v>
      </c>
      <c r="F44" s="782"/>
      <c r="G44" s="782"/>
      <c r="H44" s="1" t="s">
        <v>464</v>
      </c>
      <c r="I44" s="2"/>
      <c r="J44" s="2"/>
      <c r="K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20.25" customHeight="1">
      <c r="A45" s="2"/>
      <c r="B45" s="2"/>
      <c r="C45" s="2"/>
      <c r="E45" s="782" t="s">
        <v>332</v>
      </c>
      <c r="F45" s="782"/>
      <c r="G45" s="782"/>
      <c r="H45" s="1" t="s">
        <v>465</v>
      </c>
      <c r="I45" s="2"/>
      <c r="J45" s="2"/>
      <c r="K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c r="A46" s="2"/>
      <c r="B46" s="2"/>
      <c r="C46" s="2"/>
      <c r="D46" s="2"/>
      <c r="E46" s="2"/>
      <c r="F46" s="2"/>
      <c r="AI46" s="2"/>
      <c r="AJ46" s="2"/>
      <c r="AK46" s="2"/>
      <c r="AL46" s="2"/>
      <c r="AM46" s="2"/>
      <c r="AN46" s="2"/>
      <c r="AO46" s="2"/>
      <c r="AP46" s="2"/>
      <c r="AQ46" s="2"/>
      <c r="AR46" s="2"/>
      <c r="AS46" s="2"/>
      <c r="AT46" s="2"/>
      <c r="AU46" s="2"/>
      <c r="AV46" s="2"/>
      <c r="AW46" s="2"/>
      <c r="AX46" s="2"/>
      <c r="AY46" s="2"/>
    </row>
    <row r="47" spans="1:51" ht="28.5" customHeight="1">
      <c r="A47" s="2"/>
      <c r="B47" s="2"/>
      <c r="C47" s="2"/>
      <c r="D47" s="2"/>
      <c r="E47" s="2"/>
      <c r="F47" s="2"/>
      <c r="G47" s="2"/>
      <c r="H47" s="2"/>
      <c r="I47" s="2"/>
      <c r="J47" s="2"/>
      <c r="K47" s="2"/>
      <c r="L47" s="2"/>
      <c r="M47" s="2"/>
      <c r="N47" s="2"/>
      <c r="O47" s="2"/>
      <c r="P47" s="2"/>
      <c r="Q47" s="2"/>
      <c r="R47" s="2"/>
      <c r="S47" s="2"/>
      <c r="T47" s="2"/>
      <c r="U47" s="2"/>
      <c r="V47" s="2"/>
      <c r="W47" s="2"/>
      <c r="X47" s="2"/>
      <c r="Y47" s="896" t="s">
        <v>26</v>
      </c>
      <c r="Z47" s="897"/>
      <c r="AA47" s="897"/>
      <c r="AB47" s="897"/>
      <c r="AC47" s="897"/>
      <c r="AD47" s="897"/>
      <c r="AE47" s="897"/>
      <c r="AF47" s="897"/>
      <c r="AG47" s="897"/>
      <c r="AH47" s="897"/>
      <c r="AI47" s="898" t="str">
        <f>1p!K37</f>
        <v>田中二郎</v>
      </c>
      <c r="AJ47" s="899"/>
      <c r="AK47" s="899"/>
      <c r="AL47" s="899"/>
      <c r="AM47" s="899"/>
      <c r="AN47" s="899"/>
      <c r="AO47" s="899"/>
      <c r="AP47" s="899"/>
      <c r="AQ47" s="899"/>
      <c r="AR47" s="899"/>
      <c r="AS47" s="899"/>
      <c r="AT47" s="899"/>
      <c r="AU47" s="899"/>
      <c r="AV47" s="900"/>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sheetData>
  <sheetProtection sheet="1" objects="1" scenarios="1"/>
  <mergeCells count="40">
    <mergeCell ref="AJ6:AT6"/>
    <mergeCell ref="AP1:AW1"/>
    <mergeCell ref="S3:AA3"/>
    <mergeCell ref="AB3:AT3"/>
    <mergeCell ref="S4:AA4"/>
    <mergeCell ref="AD4:AG4"/>
    <mergeCell ref="AH4:AI4"/>
    <mergeCell ref="AJ4:AP4"/>
    <mergeCell ref="AI8:AW8"/>
    <mergeCell ref="B9:K9"/>
    <mergeCell ref="C11:F11"/>
    <mergeCell ref="H11:R11"/>
    <mergeCell ref="T11:U11"/>
    <mergeCell ref="S5:AA5"/>
    <mergeCell ref="AB5:AT5"/>
    <mergeCell ref="S6:AA6"/>
    <mergeCell ref="AB6:AE6"/>
    <mergeCell ref="AF6:AH6"/>
    <mergeCell ref="K14:N14"/>
    <mergeCell ref="S14:AW14"/>
    <mergeCell ref="K15:N15"/>
    <mergeCell ref="R15:X15"/>
    <mergeCell ref="Y15:AD15"/>
    <mergeCell ref="AJ15:AS15"/>
    <mergeCell ref="B21:O21"/>
    <mergeCell ref="T21:V21"/>
    <mergeCell ref="AD21:AH21"/>
    <mergeCell ref="A25:AW25"/>
    <mergeCell ref="K16:N16"/>
    <mergeCell ref="R16:AG16"/>
    <mergeCell ref="A18:AW18"/>
    <mergeCell ref="A19:AW19"/>
    <mergeCell ref="E44:G44"/>
    <mergeCell ref="E45:G45"/>
    <mergeCell ref="Y47:AH47"/>
    <mergeCell ref="AI47:AV47"/>
    <mergeCell ref="E34:G34"/>
    <mergeCell ref="E35:G35"/>
    <mergeCell ref="E36:G36"/>
    <mergeCell ref="H40:V40"/>
  </mergeCells>
  <conditionalFormatting sqref="T21:V21 AD21:AH21">
    <cfRule type="cellIs" priority="1" dxfId="28" operator="equal" stopIfTrue="1">
      <formula>0</formula>
    </cfRule>
  </conditionalFormatting>
  <dataValidations count="4">
    <dataValidation allowBlank="1" showInputMessage="1" showErrorMessage="1" imeMode="hiragana" sqref="AI47:AV47 R16 R15:X15 S14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L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202" t="s">
        <v>0</v>
      </c>
      <c r="B2" s="203"/>
      <c r="C2" s="203"/>
      <c r="D2" s="203"/>
      <c r="E2" s="203"/>
      <c r="F2" s="203"/>
      <c r="G2" s="203"/>
      <c r="H2" s="203"/>
      <c r="I2" s="20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5"/>
      <c r="B3" s="206"/>
      <c r="C3" s="206"/>
      <c r="D3" s="206"/>
      <c r="E3" s="206"/>
      <c r="F3" s="206"/>
      <c r="G3" s="206"/>
      <c r="H3" s="206"/>
      <c r="I3" s="20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05"/>
      <c r="B4" s="206"/>
      <c r="C4" s="206"/>
      <c r="D4" s="206"/>
      <c r="E4" s="206"/>
      <c r="F4" s="206"/>
      <c r="G4" s="206"/>
      <c r="H4" s="206"/>
      <c r="I4" s="207"/>
      <c r="J4" s="2"/>
      <c r="K4" s="2"/>
      <c r="L4" s="2"/>
      <c r="M4" s="2"/>
      <c r="N4" s="2"/>
      <c r="O4" s="206" t="s">
        <v>1</v>
      </c>
      <c r="P4" s="206"/>
      <c r="Q4" s="206"/>
      <c r="R4" s="206"/>
      <c r="S4" s="206"/>
      <c r="T4" s="206"/>
      <c r="U4" s="206"/>
      <c r="V4" s="206"/>
      <c r="W4" s="2"/>
      <c r="X4" s="2"/>
      <c r="Y4" s="2"/>
      <c r="Z4" s="206" t="s">
        <v>2</v>
      </c>
      <c r="AA4" s="206"/>
      <c r="AB4" s="206"/>
      <c r="AC4" s="206"/>
      <c r="AD4" s="206"/>
      <c r="AE4" s="206"/>
      <c r="AF4" s="206"/>
      <c r="AG4" s="2"/>
      <c r="AH4" s="2"/>
      <c r="AI4" s="2"/>
      <c r="AJ4" s="2"/>
      <c r="AK4" s="2"/>
      <c r="AL4" s="2"/>
      <c r="AM4" s="2"/>
      <c r="AN4" s="2"/>
      <c r="AO4" s="2"/>
      <c r="AP4" s="2"/>
      <c r="AQ4" s="2"/>
      <c r="AR4" s="2"/>
      <c r="AS4" s="2"/>
      <c r="AT4" s="2"/>
      <c r="AU4" s="2"/>
      <c r="AV4" s="2"/>
      <c r="AW4" s="2"/>
      <c r="AX4" s="2"/>
      <c r="AY4" s="2"/>
    </row>
    <row r="5" spans="1:51" ht="15">
      <c r="A5" s="205"/>
      <c r="B5" s="206"/>
      <c r="C5" s="206"/>
      <c r="D5" s="206"/>
      <c r="E5" s="206"/>
      <c r="F5" s="206"/>
      <c r="G5" s="206"/>
      <c r="H5" s="206"/>
      <c r="I5" s="207"/>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208"/>
      <c r="B6" s="209"/>
      <c r="C6" s="209"/>
      <c r="D6" s="209"/>
      <c r="E6" s="209"/>
      <c r="F6" s="209"/>
      <c r="G6" s="209"/>
      <c r="H6" s="209"/>
      <c r="I6" s="210"/>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01" t="s">
        <v>300</v>
      </c>
      <c r="AJ7" s="201"/>
      <c r="AK7" s="201"/>
      <c r="AL7" s="201"/>
      <c r="AM7" s="201"/>
      <c r="AN7" s="201"/>
      <c r="AO7" s="201"/>
      <c r="AP7" s="201"/>
      <c r="AQ7" s="201"/>
      <c r="AR7" s="201"/>
      <c r="AS7" s="201"/>
      <c r="AT7" s="201"/>
      <c r="AU7" s="201"/>
      <c r="AV7" s="201"/>
      <c r="AW7" s="201"/>
      <c r="AX7" s="2"/>
      <c r="AY7" s="2"/>
    </row>
    <row r="8" spans="1:64" ht="15.75" thickBot="1">
      <c r="A8" s="2"/>
      <c r="B8" s="211" t="s">
        <v>3</v>
      </c>
      <c r="C8" s="211"/>
      <c r="D8" s="211"/>
      <c r="E8" s="211"/>
      <c r="F8" s="211"/>
      <c r="G8" s="211"/>
      <c r="H8" s="211"/>
      <c r="I8" s="211"/>
      <c r="J8" s="211"/>
      <c r="K8" s="21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144"/>
      <c r="AZ8" s="144"/>
      <c r="BA8" s="144"/>
      <c r="BB8" s="144"/>
      <c r="BC8" s="144"/>
      <c r="BD8" s="144"/>
      <c r="BE8" s="144"/>
      <c r="BF8" s="144"/>
      <c r="BG8" s="144"/>
      <c r="BH8" s="144"/>
      <c r="BI8" s="144"/>
      <c r="BJ8" s="144"/>
      <c r="BK8" s="144"/>
      <c r="BL8" s="144"/>
    </row>
    <row r="9" spans="1:51" ht="15.75"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83">
        <v>38862</v>
      </c>
      <c r="AY9" s="2"/>
    </row>
    <row r="10" spans="1:50" ht="15">
      <c r="A10" s="2"/>
      <c r="B10" s="2"/>
      <c r="C10" s="211" t="s">
        <v>4</v>
      </c>
      <c r="D10" s="211"/>
      <c r="E10" s="211"/>
      <c r="F10" s="211"/>
      <c r="H10" s="212" t="s">
        <v>498</v>
      </c>
      <c r="I10" s="212"/>
      <c r="J10" s="212"/>
      <c r="K10" s="212"/>
      <c r="L10" s="212"/>
      <c r="M10" s="212"/>
      <c r="N10" s="212"/>
      <c r="O10" s="212"/>
      <c r="P10" s="212"/>
      <c r="Q10" s="212"/>
      <c r="R10" s="212"/>
      <c r="S10" s="2"/>
      <c r="T10" s="206" t="s">
        <v>5</v>
      </c>
      <c r="U10" s="206"/>
      <c r="V10" s="2"/>
      <c r="W10" s="2"/>
      <c r="X10" s="2"/>
      <c r="Y10" s="2"/>
      <c r="Z10" s="2"/>
      <c r="AA10" s="2"/>
      <c r="AB10" s="2"/>
      <c r="AC10" s="2"/>
      <c r="AD10" s="2"/>
      <c r="AE10" s="2"/>
      <c r="AP10" s="2"/>
      <c r="AQ10" s="2"/>
      <c r="AR10" s="2"/>
      <c r="AS10" s="2"/>
      <c r="AT10" s="2"/>
      <c r="AU10" s="2"/>
      <c r="AV10" s="2"/>
      <c r="AW10" s="2"/>
      <c r="AX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c r="B13" s="2"/>
      <c r="C13" s="2"/>
      <c r="D13" s="2"/>
      <c r="E13" s="2"/>
      <c r="F13" s="2"/>
      <c r="G13" s="2"/>
      <c r="H13" s="2"/>
      <c r="I13" s="2"/>
      <c r="J13" s="2"/>
      <c r="K13" s="2"/>
      <c r="L13" s="2"/>
      <c r="M13" s="2"/>
      <c r="N13" s="2"/>
      <c r="O13" s="2"/>
      <c r="P13" s="2"/>
      <c r="Q13" s="2"/>
      <c r="R13" s="2" t="s">
        <v>6</v>
      </c>
      <c r="S13" s="2"/>
      <c r="T13" s="215">
        <v>1700002</v>
      </c>
      <c r="U13" s="215"/>
      <c r="V13" s="215"/>
      <c r="W13" s="215"/>
      <c r="X13" s="215"/>
      <c r="Y13" s="215"/>
      <c r="Z13" s="215"/>
      <c r="AA13" s="215"/>
      <c r="AB13" s="2" t="s">
        <v>7</v>
      </c>
      <c r="AC13" s="2"/>
      <c r="AD13" s="2"/>
      <c r="AE13" s="213" t="s">
        <v>8</v>
      </c>
      <c r="AF13" s="213"/>
      <c r="AG13" s="213"/>
      <c r="AH13" s="219" t="s">
        <v>480</v>
      </c>
      <c r="AI13" s="219"/>
      <c r="AJ13" s="219"/>
      <c r="AK13" s="219"/>
      <c r="AL13" s="219"/>
      <c r="AM13" s="219"/>
      <c r="AN13" s="219"/>
      <c r="AO13" s="219"/>
      <c r="AP13" s="219"/>
      <c r="AQ13" s="219"/>
      <c r="AR13" s="219"/>
      <c r="AS13" s="5"/>
      <c r="AT13" s="5"/>
      <c r="AV13" s="2"/>
      <c r="AX13" s="2"/>
    </row>
    <row r="14" spans="1:50" ht="27" customHeight="1">
      <c r="A14" s="2"/>
      <c r="B14" s="2"/>
      <c r="C14" s="2"/>
      <c r="D14" s="2"/>
      <c r="E14" s="2"/>
      <c r="F14" s="2"/>
      <c r="G14" s="2"/>
      <c r="H14" s="2"/>
      <c r="I14" s="2"/>
      <c r="J14" s="2"/>
      <c r="K14" s="2"/>
      <c r="L14" s="2"/>
      <c r="M14" s="2"/>
      <c r="N14" s="2"/>
      <c r="O14" s="2"/>
      <c r="P14" s="2"/>
      <c r="Q14" s="216" t="s">
        <v>9</v>
      </c>
      <c r="R14" s="216"/>
      <c r="S14" s="216"/>
      <c r="T14" s="216"/>
      <c r="U14" s="2"/>
      <c r="V14" s="272" t="s">
        <v>254</v>
      </c>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
    </row>
    <row r="15" spans="1:50" ht="27" customHeight="1">
      <c r="A15" s="2"/>
      <c r="B15" s="2"/>
      <c r="C15" s="2"/>
      <c r="D15" s="2"/>
      <c r="E15" s="2"/>
      <c r="F15" s="2"/>
      <c r="G15" s="2"/>
      <c r="H15" s="2"/>
      <c r="I15" s="2"/>
      <c r="J15" s="2"/>
      <c r="K15" s="2"/>
      <c r="L15" s="2"/>
      <c r="M15" s="2"/>
      <c r="N15" s="2"/>
      <c r="O15" s="2"/>
      <c r="P15" s="2"/>
      <c r="Q15" s="217" t="s">
        <v>10</v>
      </c>
      <c r="R15" s="217"/>
      <c r="S15" s="217"/>
      <c r="T15" s="217"/>
      <c r="U15" s="7"/>
      <c r="V15" s="218" t="s">
        <v>400</v>
      </c>
      <c r="W15" s="218"/>
      <c r="X15" s="218"/>
      <c r="Y15" s="218"/>
      <c r="Z15" s="218"/>
      <c r="AA15" s="218"/>
      <c r="AB15" s="218"/>
      <c r="AC15" s="214" t="s">
        <v>12</v>
      </c>
      <c r="AD15" s="214"/>
      <c r="AE15" s="214"/>
      <c r="AF15" s="214"/>
      <c r="AG15" s="214"/>
      <c r="AH15" s="214"/>
      <c r="AI15" s="8"/>
      <c r="AJ15" s="9"/>
      <c r="AK15" s="273" t="s">
        <v>353</v>
      </c>
      <c r="AL15" s="273"/>
      <c r="AM15" s="273"/>
      <c r="AN15" s="273"/>
      <c r="AO15" s="273"/>
      <c r="AP15" s="273"/>
      <c r="AQ15" s="273"/>
      <c r="AR15" s="273"/>
      <c r="AS15" s="273"/>
      <c r="AT15" s="273"/>
      <c r="AU15" s="273"/>
      <c r="AV15" s="273"/>
      <c r="AW15" s="273"/>
      <c r="AX15" s="2"/>
    </row>
    <row r="16" spans="1:50" ht="14.25" customHeight="1">
      <c r="A16" s="2"/>
      <c r="B16" s="2"/>
      <c r="C16" s="2"/>
      <c r="D16" s="2"/>
      <c r="E16" s="2"/>
      <c r="F16" s="2"/>
      <c r="G16" s="2"/>
      <c r="H16" s="2"/>
      <c r="I16" s="2"/>
      <c r="J16" s="2"/>
      <c r="K16" s="2"/>
      <c r="L16" s="2"/>
      <c r="M16" s="2"/>
      <c r="N16" s="2"/>
      <c r="O16" s="2"/>
      <c r="P16" s="2"/>
      <c r="Q16" s="220" t="s">
        <v>44</v>
      </c>
      <c r="R16" s="220"/>
      <c r="S16" s="220"/>
      <c r="T16" s="220"/>
      <c r="U16" s="10"/>
      <c r="V16" s="10"/>
      <c r="W16" s="10"/>
      <c r="X16" s="228" t="s">
        <v>401</v>
      </c>
      <c r="Y16" s="228"/>
      <c r="Z16" s="228"/>
      <c r="AA16" s="228"/>
      <c r="AB16" s="228"/>
      <c r="AC16" s="228"/>
      <c r="AD16" s="228"/>
      <c r="AE16" s="228"/>
      <c r="AF16" s="228"/>
      <c r="AG16" s="228"/>
      <c r="AH16" s="228"/>
      <c r="AI16" s="228"/>
      <c r="AJ16" s="228"/>
      <c r="AK16" s="228"/>
      <c r="AL16" s="228"/>
      <c r="AM16" s="228"/>
      <c r="AN16" s="228"/>
      <c r="AO16" s="228"/>
      <c r="AP16" s="228"/>
      <c r="AQ16" s="228"/>
      <c r="AR16" s="2"/>
      <c r="AS16" s="2"/>
      <c r="AT16" s="2"/>
      <c r="AU16" s="2"/>
      <c r="AV16" s="2"/>
      <c r="AX16" s="2"/>
    </row>
    <row r="17" spans="1:50" ht="21.75" customHeight="1">
      <c r="A17" s="2"/>
      <c r="B17" s="2"/>
      <c r="C17" s="2"/>
      <c r="D17" s="2"/>
      <c r="E17" s="2"/>
      <c r="F17" s="2"/>
      <c r="G17" s="2"/>
      <c r="H17" s="2"/>
      <c r="I17" s="2"/>
      <c r="J17" s="2"/>
      <c r="K17" s="2"/>
      <c r="L17" s="2"/>
      <c r="M17" s="2"/>
      <c r="N17" s="2"/>
      <c r="O17" s="2"/>
      <c r="P17" s="2"/>
      <c r="Q17" s="226" t="s">
        <v>11</v>
      </c>
      <c r="R17" s="226"/>
      <c r="S17" s="226"/>
      <c r="T17" s="226"/>
      <c r="U17" s="11"/>
      <c r="V17" s="11"/>
      <c r="W17" s="11"/>
      <c r="X17" s="227" t="s">
        <v>410</v>
      </c>
      <c r="Y17" s="227"/>
      <c r="Z17" s="227"/>
      <c r="AA17" s="227"/>
      <c r="AB17" s="227"/>
      <c r="AC17" s="227"/>
      <c r="AD17" s="227"/>
      <c r="AE17" s="227"/>
      <c r="AF17" s="227"/>
      <c r="AG17" s="227"/>
      <c r="AH17" s="227"/>
      <c r="AI17" s="227"/>
      <c r="AJ17" s="227"/>
      <c r="AK17" s="227"/>
      <c r="AL17" s="227"/>
      <c r="AM17" s="227"/>
      <c r="AN17" s="227"/>
      <c r="AO17" s="227"/>
      <c r="AP17" s="227"/>
      <c r="AQ17" s="227"/>
      <c r="AR17" s="11"/>
      <c r="AS17" s="229" t="s">
        <v>14</v>
      </c>
      <c r="AT17" s="229"/>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241" t="s">
        <v>15</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3"/>
      <c r="AX19" s="2"/>
      <c r="AY19" s="2"/>
    </row>
    <row r="20" spans="1:51" ht="24" customHeight="1" thickBot="1">
      <c r="A20" s="221" t="s">
        <v>16</v>
      </c>
      <c r="B20" s="222"/>
      <c r="C20" s="222"/>
      <c r="D20" s="222"/>
      <c r="E20" s="222"/>
      <c r="F20" s="222"/>
      <c r="G20" s="222"/>
      <c r="H20" s="221" t="s">
        <v>17</v>
      </c>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3"/>
      <c r="AX20" s="2"/>
      <c r="AY20" s="2"/>
    </row>
    <row r="21" spans="1:51" ht="21.75" customHeight="1">
      <c r="A21" s="278" t="s">
        <v>32</v>
      </c>
      <c r="B21" s="279"/>
      <c r="C21" s="279"/>
      <c r="D21" s="279"/>
      <c r="E21" s="279"/>
      <c r="F21" s="279"/>
      <c r="G21" s="279"/>
      <c r="H21" s="279"/>
      <c r="I21" s="279"/>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ht="15">
      <c r="A23" s="13"/>
      <c r="B23" s="2"/>
      <c r="C23" s="2"/>
      <c r="D23" s="2"/>
      <c r="E23" s="224" t="s">
        <v>35</v>
      </c>
      <c r="F23" s="224"/>
      <c r="G23" s="224"/>
      <c r="H23" s="225" t="s">
        <v>18</v>
      </c>
      <c r="I23" s="225"/>
      <c r="J23" s="225"/>
      <c r="K23" s="225"/>
      <c r="L23" s="225"/>
      <c r="M23" s="225"/>
      <c r="N23" s="225"/>
      <c r="O23" s="225"/>
      <c r="P23" s="225"/>
      <c r="Q23" s="225"/>
      <c r="R23" s="225"/>
      <c r="S23" s="225"/>
      <c r="T23" s="225"/>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ht="15">
      <c r="A25" s="13"/>
      <c r="B25" s="2"/>
      <c r="C25" s="2"/>
      <c r="D25" s="2"/>
      <c r="E25" s="224" t="s">
        <v>36</v>
      </c>
      <c r="F25" s="224"/>
      <c r="G25" s="224"/>
      <c r="H25" s="225" t="s">
        <v>19</v>
      </c>
      <c r="I25" s="225"/>
      <c r="J25" s="225"/>
      <c r="K25" s="225"/>
      <c r="L25" s="225"/>
      <c r="M25" s="225"/>
      <c r="N25" s="225"/>
      <c r="O25" s="225"/>
      <c r="P25" s="225"/>
      <c r="Q25" s="225"/>
      <c r="R25" s="225"/>
      <c r="S25" s="225"/>
      <c r="T25" s="225"/>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ht="15">
      <c r="A27" s="13"/>
      <c r="B27" s="2"/>
      <c r="C27" s="2"/>
      <c r="D27" s="2"/>
      <c r="E27" s="224" t="s">
        <v>37</v>
      </c>
      <c r="F27" s="224"/>
      <c r="G27" s="224"/>
      <c r="H27" s="225" t="s">
        <v>20</v>
      </c>
      <c r="I27" s="225"/>
      <c r="J27" s="225"/>
      <c r="K27" s="225"/>
      <c r="L27" s="225"/>
      <c r="M27" s="225"/>
      <c r="N27" s="225"/>
      <c r="O27" s="225"/>
      <c r="P27" s="225"/>
      <c r="Q27" s="225"/>
      <c r="R27" s="225"/>
      <c r="S27" s="225"/>
      <c r="T27" s="225"/>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274" t="s">
        <v>33</v>
      </c>
      <c r="B29" s="275"/>
      <c r="C29" s="275"/>
      <c r="D29" s="275"/>
      <c r="E29" s="275"/>
      <c r="F29" s="275"/>
      <c r="G29" s="275"/>
      <c r="H29" s="275"/>
      <c r="I29" s="275"/>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229" t="str">
        <f>V14&amp;" "&amp;AK15</f>
        <v>東京都豊島区巣鴨1-12-1 巣鴨マンション201</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44"/>
      <c r="AX30" s="2"/>
      <c r="AY30" s="2"/>
    </row>
    <row r="31" spans="1:51" ht="17.25" customHeight="1">
      <c r="A31" s="276" t="s">
        <v>34</v>
      </c>
      <c r="B31" s="277"/>
      <c r="C31" s="277"/>
      <c r="D31" s="277"/>
      <c r="E31" s="277"/>
      <c r="F31" s="277"/>
      <c r="G31" s="277"/>
      <c r="H31" s="277"/>
      <c r="I31" s="277"/>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35" t="s">
        <v>21</v>
      </c>
      <c r="AP31" s="236"/>
      <c r="AQ31" s="236"/>
      <c r="AR31" s="236"/>
      <c r="AS31" s="236"/>
      <c r="AT31" s="236"/>
      <c r="AU31" s="19"/>
      <c r="AV31" s="2"/>
      <c r="AW31" s="12"/>
      <c r="AX31" s="2"/>
      <c r="AY31" s="2"/>
    </row>
    <row r="32" spans="1:51" ht="24" customHeight="1" thickBot="1">
      <c r="A32" s="20"/>
      <c r="B32" s="21"/>
      <c r="C32" s="245">
        <f>8p!K7</f>
        <v>0</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39">
        <f>8p!AH14</f>
        <v>0</v>
      </c>
      <c r="AP32" s="240"/>
      <c r="AQ32" s="240"/>
      <c r="AR32" s="240"/>
      <c r="AS32" s="240"/>
      <c r="AT32" s="240"/>
      <c r="AU32" s="240"/>
      <c r="AV32" s="237" t="s">
        <v>22</v>
      </c>
      <c r="AW32" s="238"/>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253" t="s">
        <v>23</v>
      </c>
      <c r="B34" s="254"/>
      <c r="C34" s="254"/>
      <c r="D34" s="254"/>
      <c r="E34" s="254"/>
      <c r="F34" s="254"/>
      <c r="G34" s="254"/>
      <c r="H34" s="254"/>
      <c r="I34" s="254"/>
      <c r="J34" s="254"/>
      <c r="K34" s="261" t="s">
        <v>399</v>
      </c>
      <c r="L34" s="262"/>
      <c r="M34" s="262"/>
      <c r="N34" s="262"/>
      <c r="O34" s="262"/>
      <c r="P34" s="262"/>
      <c r="Q34" s="262"/>
      <c r="R34" s="262"/>
      <c r="S34" s="262"/>
      <c r="T34" s="262"/>
      <c r="U34" s="262"/>
      <c r="V34" s="262"/>
      <c r="W34" s="262"/>
      <c r="X34" s="263"/>
      <c r="Y34" s="2"/>
      <c r="Z34" s="253" t="s">
        <v>29</v>
      </c>
      <c r="AA34" s="254"/>
      <c r="AB34" s="254"/>
      <c r="AC34" s="254"/>
      <c r="AD34" s="254"/>
      <c r="AE34" s="254"/>
      <c r="AF34" s="254"/>
      <c r="AG34" s="254"/>
      <c r="AH34" s="254"/>
      <c r="AI34" s="254"/>
      <c r="AJ34" s="254"/>
      <c r="AK34" s="267"/>
      <c r="AL34" s="268" t="s">
        <v>30</v>
      </c>
      <c r="AM34" s="269"/>
      <c r="AN34" s="269"/>
      <c r="AO34" s="269"/>
      <c r="AP34" s="269"/>
      <c r="AQ34" s="269"/>
      <c r="AR34" s="269"/>
      <c r="AS34" s="269"/>
      <c r="AT34" s="269"/>
      <c r="AU34" s="269"/>
      <c r="AV34" s="269"/>
      <c r="AW34" s="270"/>
      <c r="AX34" s="2"/>
      <c r="AY34" s="2"/>
    </row>
    <row r="35" spans="1:51" ht="37.5" customHeight="1">
      <c r="A35" s="251" t="s">
        <v>24</v>
      </c>
      <c r="B35" s="252"/>
      <c r="C35" s="252"/>
      <c r="D35" s="252"/>
      <c r="E35" s="252"/>
      <c r="F35" s="252"/>
      <c r="G35" s="252"/>
      <c r="H35" s="252"/>
      <c r="I35" s="252"/>
      <c r="J35" s="252"/>
      <c r="K35" s="264">
        <v>123</v>
      </c>
      <c r="L35" s="265"/>
      <c r="M35" s="265"/>
      <c r="N35" s="265"/>
      <c r="O35" s="265"/>
      <c r="P35" s="265"/>
      <c r="Q35" s="265"/>
      <c r="R35" s="265"/>
      <c r="S35" s="265"/>
      <c r="T35" s="265"/>
      <c r="U35" s="265"/>
      <c r="V35" s="265"/>
      <c r="W35" s="265"/>
      <c r="X35" s="266"/>
      <c r="Y35" s="2"/>
      <c r="Z35" s="255"/>
      <c r="AA35" s="256"/>
      <c r="AB35" s="256"/>
      <c r="AC35" s="256"/>
      <c r="AD35" s="256"/>
      <c r="AE35" s="256"/>
      <c r="AF35" s="256"/>
      <c r="AG35" s="256"/>
      <c r="AH35" s="256"/>
      <c r="AI35" s="256"/>
      <c r="AJ35" s="256"/>
      <c r="AK35" s="257"/>
      <c r="AL35" s="255"/>
      <c r="AM35" s="256"/>
      <c r="AN35" s="256"/>
      <c r="AO35" s="256"/>
      <c r="AP35" s="256"/>
      <c r="AQ35" s="256"/>
      <c r="AR35" s="256"/>
      <c r="AS35" s="256"/>
      <c r="AT35" s="256"/>
      <c r="AU35" s="256"/>
      <c r="AV35" s="256"/>
      <c r="AW35" s="257"/>
      <c r="AX35" s="2"/>
      <c r="AY35" s="2"/>
    </row>
    <row r="36" spans="1:51" ht="37.5" customHeight="1">
      <c r="A36" s="249" t="s">
        <v>25</v>
      </c>
      <c r="B36" s="250"/>
      <c r="C36" s="250"/>
      <c r="D36" s="250"/>
      <c r="E36" s="250"/>
      <c r="F36" s="250"/>
      <c r="G36" s="250"/>
      <c r="H36" s="250"/>
      <c r="I36" s="250"/>
      <c r="J36" s="250"/>
      <c r="K36" s="233" t="s">
        <v>28</v>
      </c>
      <c r="L36" s="234"/>
      <c r="M36" s="234"/>
      <c r="N36" s="234"/>
      <c r="O36" s="22" t="s">
        <v>27</v>
      </c>
      <c r="P36" s="234" t="s">
        <v>354</v>
      </c>
      <c r="Q36" s="234"/>
      <c r="R36" s="234"/>
      <c r="S36" s="234"/>
      <c r="T36" s="22" t="s">
        <v>27</v>
      </c>
      <c r="U36" s="234" t="s">
        <v>354</v>
      </c>
      <c r="V36" s="234"/>
      <c r="W36" s="234"/>
      <c r="X36" s="271"/>
      <c r="Y36" s="2"/>
      <c r="Z36" s="258"/>
      <c r="AA36" s="206"/>
      <c r="AB36" s="206"/>
      <c r="AC36" s="206"/>
      <c r="AD36" s="206"/>
      <c r="AE36" s="206"/>
      <c r="AF36" s="206"/>
      <c r="AG36" s="206"/>
      <c r="AH36" s="206"/>
      <c r="AI36" s="206"/>
      <c r="AJ36" s="206"/>
      <c r="AK36" s="259"/>
      <c r="AL36" s="258"/>
      <c r="AM36" s="206"/>
      <c r="AN36" s="206"/>
      <c r="AO36" s="206"/>
      <c r="AP36" s="206"/>
      <c r="AQ36" s="206"/>
      <c r="AR36" s="206"/>
      <c r="AS36" s="206"/>
      <c r="AT36" s="206"/>
      <c r="AU36" s="206"/>
      <c r="AV36" s="206"/>
      <c r="AW36" s="259"/>
      <c r="AX36" s="2"/>
      <c r="AY36" s="2"/>
    </row>
    <row r="37" spans="1:51" ht="37.5" customHeight="1" thickBot="1">
      <c r="A37" s="247" t="s">
        <v>26</v>
      </c>
      <c r="B37" s="248"/>
      <c r="C37" s="248"/>
      <c r="D37" s="248"/>
      <c r="E37" s="248"/>
      <c r="F37" s="248"/>
      <c r="G37" s="248"/>
      <c r="H37" s="248"/>
      <c r="I37" s="248"/>
      <c r="J37" s="248"/>
      <c r="K37" s="230" t="s">
        <v>355</v>
      </c>
      <c r="L37" s="231"/>
      <c r="M37" s="231"/>
      <c r="N37" s="231"/>
      <c r="O37" s="231"/>
      <c r="P37" s="231"/>
      <c r="Q37" s="231"/>
      <c r="R37" s="231"/>
      <c r="S37" s="231"/>
      <c r="T37" s="231"/>
      <c r="U37" s="231"/>
      <c r="V37" s="231"/>
      <c r="W37" s="231"/>
      <c r="X37" s="232"/>
      <c r="Y37" s="2"/>
      <c r="Z37" s="260"/>
      <c r="AA37" s="237"/>
      <c r="AB37" s="237"/>
      <c r="AC37" s="237"/>
      <c r="AD37" s="237"/>
      <c r="AE37" s="237"/>
      <c r="AF37" s="237"/>
      <c r="AG37" s="237"/>
      <c r="AH37" s="237"/>
      <c r="AI37" s="237"/>
      <c r="AJ37" s="237"/>
      <c r="AK37" s="238"/>
      <c r="AL37" s="260"/>
      <c r="AM37" s="237"/>
      <c r="AN37" s="237"/>
      <c r="AO37" s="237"/>
      <c r="AP37" s="237"/>
      <c r="AQ37" s="237"/>
      <c r="AR37" s="237"/>
      <c r="AS37" s="237"/>
      <c r="AT37" s="237"/>
      <c r="AU37" s="237"/>
      <c r="AV37" s="237"/>
      <c r="AW37" s="238"/>
      <c r="AX37" s="2"/>
      <c r="AY37" s="2"/>
    </row>
    <row r="38" spans="1:51" ht="26.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06" t="s">
        <v>31</v>
      </c>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5">
    <mergeCell ref="Z34:AK34"/>
    <mergeCell ref="AL34:AW34"/>
    <mergeCell ref="P36:S36"/>
    <mergeCell ref="U36:X36"/>
    <mergeCell ref="A39:AW39"/>
    <mergeCell ref="V14:AW14"/>
    <mergeCell ref="AK15:AW15"/>
    <mergeCell ref="A29:I29"/>
    <mergeCell ref="A31:I31"/>
    <mergeCell ref="A21:I21"/>
    <mergeCell ref="C30:AW30"/>
    <mergeCell ref="C32:AN32"/>
    <mergeCell ref="A37:J37"/>
    <mergeCell ref="A36:J36"/>
    <mergeCell ref="A35:J35"/>
    <mergeCell ref="A34:J34"/>
    <mergeCell ref="AL35:AW37"/>
    <mergeCell ref="Z35:AK37"/>
    <mergeCell ref="K34:X34"/>
    <mergeCell ref="K35:X35"/>
    <mergeCell ref="K37:X37"/>
    <mergeCell ref="K36:N36"/>
    <mergeCell ref="AO31:AT31"/>
    <mergeCell ref="AV32:AW32"/>
    <mergeCell ref="AO32:AU32"/>
    <mergeCell ref="A19:AW19"/>
    <mergeCell ref="E25:G25"/>
    <mergeCell ref="E27:G27"/>
    <mergeCell ref="H25:T25"/>
    <mergeCell ref="H27:T27"/>
    <mergeCell ref="Q16:T16"/>
    <mergeCell ref="A20:G20"/>
    <mergeCell ref="H20:AW20"/>
    <mergeCell ref="E23:G23"/>
    <mergeCell ref="H23:T23"/>
    <mergeCell ref="Q17:T17"/>
    <mergeCell ref="X17:AQ17"/>
    <mergeCell ref="X16:AQ16"/>
    <mergeCell ref="AS17:AT17"/>
    <mergeCell ref="H10:R10"/>
    <mergeCell ref="T10:U10"/>
    <mergeCell ref="C10:F10"/>
    <mergeCell ref="AE13:AG13"/>
    <mergeCell ref="AC15:AH15"/>
    <mergeCell ref="T13:AA13"/>
    <mergeCell ref="Q14:T14"/>
    <mergeCell ref="Q15:T15"/>
    <mergeCell ref="V15:AB15"/>
    <mergeCell ref="AH13:AR13"/>
    <mergeCell ref="AI7:AW7"/>
    <mergeCell ref="A2:I2"/>
    <mergeCell ref="A3:I6"/>
    <mergeCell ref="O4:V4"/>
    <mergeCell ref="Z4:AF4"/>
    <mergeCell ref="B8:K8"/>
  </mergeCells>
  <conditionalFormatting sqref="C32:AN32">
    <cfRule type="cellIs" priority="1" dxfId="28" operator="equal" stopIfTrue="1">
      <formula>0</formula>
    </cfRule>
  </conditionalFormatting>
  <dataValidations count="4">
    <dataValidation allowBlank="1" showInputMessage="1" showErrorMessage="1" imeMode="disabled" sqref="AY8:BL8 U36:X36 T13:AA13 K36:N36 P36:S36 AH13"/>
    <dataValidation allowBlank="1" showInputMessage="1" showErrorMessage="1" imeMode="hiragana" sqref="V14:AW14 V15:AB15 AK15:AW15 X17:AQ17 X16:AQ16 C32:AN32 K37:X37 H10:R10 K34:X34"/>
    <dataValidation allowBlank="1" showInputMessage="1" showErrorMessage="1" imeMode="disabled" sqref="AX9"/>
    <dataValidation allowBlank="1" showInputMessage="1" showErrorMessage="1" imeMode="fullAlpha" sqref="K35:X35"/>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4.xml><?xml version="1.0" encoding="utf-8"?>
<worksheet xmlns="http://schemas.openxmlformats.org/spreadsheetml/2006/main" xmlns:r="http://schemas.openxmlformats.org/officeDocument/2006/relationships">
  <dimension ref="A1:BB26"/>
  <sheetViews>
    <sheetView zoomScalePageLayoutView="0" workbookViewId="0" topLeftCell="A1">
      <selection activeCell="A1" sqref="A1:AW1"/>
    </sheetView>
  </sheetViews>
  <sheetFormatPr defaultColWidth="9.00390625" defaultRowHeight="14.25"/>
  <cols>
    <col min="1" max="49" width="1.625" style="1" customWidth="1"/>
    <col min="50" max="50" width="6.875" style="142" customWidth="1"/>
    <col min="51" max="16384" width="9.00390625" style="1" customWidth="1"/>
  </cols>
  <sheetData>
    <row r="1" spans="1:51" ht="66" customHeight="1" thickBot="1">
      <c r="A1" s="377" t="s">
        <v>38</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9"/>
      <c r="AX1" s="140"/>
      <c r="AY1" s="2"/>
    </row>
    <row r="2" spans="1:51" ht="18.75" customHeight="1">
      <c r="A2" s="386" t="s">
        <v>44</v>
      </c>
      <c r="B2" s="387"/>
      <c r="C2" s="387"/>
      <c r="D2" s="387"/>
      <c r="E2" s="387"/>
      <c r="F2" s="388"/>
      <c r="G2" s="297" t="str">
        <f>1p!X16</f>
        <v>あべいちろう</v>
      </c>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9"/>
      <c r="AL2" s="302" t="s">
        <v>64</v>
      </c>
      <c r="AM2" s="303"/>
      <c r="AN2" s="303"/>
      <c r="AO2" s="303"/>
      <c r="AP2" s="303"/>
      <c r="AQ2" s="303"/>
      <c r="AR2" s="303"/>
      <c r="AS2" s="303"/>
      <c r="AT2" s="303"/>
      <c r="AU2" s="303"/>
      <c r="AV2" s="303"/>
      <c r="AW2" s="304"/>
      <c r="AX2" s="141"/>
      <c r="AY2" s="2"/>
    </row>
    <row r="3" spans="1:52" ht="52.5" customHeight="1" thickBot="1">
      <c r="A3" s="383" t="s">
        <v>39</v>
      </c>
      <c r="B3" s="384"/>
      <c r="C3" s="384"/>
      <c r="D3" s="384"/>
      <c r="E3" s="384"/>
      <c r="F3" s="385"/>
      <c r="G3" s="112"/>
      <c r="H3" s="286" t="str">
        <f>1p!X17</f>
        <v>阿部一郎</v>
      </c>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113"/>
      <c r="AL3" s="305"/>
      <c r="AM3" s="306"/>
      <c r="AN3" s="306"/>
      <c r="AO3" s="306"/>
      <c r="AP3" s="306"/>
      <c r="AQ3" s="306"/>
      <c r="AR3" s="306"/>
      <c r="AS3" s="306"/>
      <c r="AT3" s="306"/>
      <c r="AU3" s="306"/>
      <c r="AV3" s="306"/>
      <c r="AW3" s="307"/>
      <c r="AX3" s="141"/>
      <c r="AY3" s="114"/>
      <c r="AZ3" s="45"/>
    </row>
    <row r="4" spans="1:51" ht="29.25" customHeight="1" thickBot="1">
      <c r="A4" s="380" t="s">
        <v>40</v>
      </c>
      <c r="B4" s="381"/>
      <c r="C4" s="381"/>
      <c r="D4" s="381"/>
      <c r="E4" s="381"/>
      <c r="F4" s="382"/>
      <c r="G4" s="115"/>
      <c r="H4" s="296">
        <v>21940</v>
      </c>
      <c r="I4" s="296"/>
      <c r="J4" s="296"/>
      <c r="K4" s="296"/>
      <c r="L4" s="296"/>
      <c r="M4" s="296"/>
      <c r="N4" s="296"/>
      <c r="O4" s="296"/>
      <c r="P4" s="296"/>
      <c r="Q4" s="296"/>
      <c r="R4" s="296"/>
      <c r="S4" s="296"/>
      <c r="T4" s="300" t="s">
        <v>47</v>
      </c>
      <c r="U4" s="300"/>
      <c r="V4" s="301"/>
      <c r="W4" s="311" t="s">
        <v>45</v>
      </c>
      <c r="X4" s="309"/>
      <c r="Y4" s="309"/>
      <c r="Z4" s="309"/>
      <c r="AA4" s="309"/>
      <c r="AB4" s="310"/>
      <c r="AC4" s="308" t="s">
        <v>46</v>
      </c>
      <c r="AD4" s="309"/>
      <c r="AE4" s="309"/>
      <c r="AF4" s="309"/>
      <c r="AG4" s="309"/>
      <c r="AH4" s="309"/>
      <c r="AI4" s="309"/>
      <c r="AJ4" s="309"/>
      <c r="AK4" s="309"/>
      <c r="AL4" s="295">
        <f>DATEDIF(H4,1p!AX9,"y")</f>
        <v>46</v>
      </c>
      <c r="AM4" s="295"/>
      <c r="AN4" s="295"/>
      <c r="AO4" s="309" t="s">
        <v>56</v>
      </c>
      <c r="AP4" s="309"/>
      <c r="AQ4" s="295">
        <f>MOD(DATEDIF(H4,1p!AX9,"m"),12)</f>
        <v>4</v>
      </c>
      <c r="AR4" s="295"/>
      <c r="AS4" s="295"/>
      <c r="AT4" s="295"/>
      <c r="AU4" s="309" t="s">
        <v>55</v>
      </c>
      <c r="AV4" s="309"/>
      <c r="AW4" s="310"/>
      <c r="AX4" s="141"/>
      <c r="AY4" s="2"/>
    </row>
    <row r="5" spans="1:52" ht="29.25" customHeight="1" thickBot="1">
      <c r="A5" s="380" t="s">
        <v>41</v>
      </c>
      <c r="B5" s="381"/>
      <c r="C5" s="381"/>
      <c r="D5" s="381"/>
      <c r="E5" s="381"/>
      <c r="F5" s="382"/>
      <c r="G5" s="116"/>
      <c r="H5" s="400" t="s">
        <v>13</v>
      </c>
      <c r="I5" s="400"/>
      <c r="J5" s="400"/>
      <c r="K5" s="400"/>
      <c r="L5" s="400"/>
      <c r="M5" s="400"/>
      <c r="N5" s="400"/>
      <c r="O5" s="400"/>
      <c r="P5" s="400"/>
      <c r="Q5" s="400"/>
      <c r="R5" s="400"/>
      <c r="S5" s="400"/>
      <c r="T5" s="400"/>
      <c r="U5" s="117"/>
      <c r="V5" s="300" t="s">
        <v>65</v>
      </c>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99"/>
      <c r="AX5" s="141"/>
      <c r="AY5" s="2"/>
      <c r="AZ5" s="118"/>
    </row>
    <row r="6" spans="1:52" ht="29.25" customHeight="1" thickBot="1">
      <c r="A6" s="380" t="s">
        <v>42</v>
      </c>
      <c r="B6" s="381"/>
      <c r="C6" s="381"/>
      <c r="D6" s="381"/>
      <c r="E6" s="381"/>
      <c r="F6" s="382"/>
      <c r="G6" s="116"/>
      <c r="H6" s="389" t="str">
        <f>1p!C30</f>
        <v>東京都豊島区巣鴨1-12-1 巣鴨マンション201</v>
      </c>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90"/>
      <c r="AX6" s="141"/>
      <c r="AY6" s="2"/>
      <c r="AZ6" s="118"/>
    </row>
    <row r="7" spans="1:52" ht="29.25" customHeight="1" thickBot="1">
      <c r="A7" s="396" t="s">
        <v>68</v>
      </c>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8"/>
      <c r="AX7" s="141"/>
      <c r="AY7" s="2"/>
      <c r="AZ7" s="119"/>
    </row>
    <row r="8" spans="1:51" ht="30" customHeight="1" thickBot="1">
      <c r="A8" s="308" t="s">
        <v>264</v>
      </c>
      <c r="B8" s="309"/>
      <c r="C8" s="309"/>
      <c r="D8" s="309"/>
      <c r="E8" s="309"/>
      <c r="F8" s="309"/>
      <c r="G8" s="309"/>
      <c r="H8" s="367"/>
      <c r="I8" s="366" t="s">
        <v>265</v>
      </c>
      <c r="J8" s="309"/>
      <c r="K8" s="309"/>
      <c r="L8" s="309"/>
      <c r="M8" s="309"/>
      <c r="N8" s="309"/>
      <c r="O8" s="309"/>
      <c r="P8" s="367"/>
      <c r="Q8" s="344" t="s">
        <v>48</v>
      </c>
      <c r="R8" s="345"/>
      <c r="S8" s="345"/>
      <c r="T8" s="345"/>
      <c r="U8" s="346"/>
      <c r="V8" s="366" t="s">
        <v>66</v>
      </c>
      <c r="W8" s="309"/>
      <c r="X8" s="309"/>
      <c r="Y8" s="309"/>
      <c r="Z8" s="309"/>
      <c r="AA8" s="309"/>
      <c r="AB8" s="367"/>
      <c r="AC8" s="401" t="s">
        <v>50</v>
      </c>
      <c r="AD8" s="370"/>
      <c r="AE8" s="370"/>
      <c r="AF8" s="370"/>
      <c r="AG8" s="370"/>
      <c r="AH8" s="370"/>
      <c r="AI8" s="370"/>
      <c r="AJ8" s="370"/>
      <c r="AK8" s="370"/>
      <c r="AL8" s="370"/>
      <c r="AM8" s="370"/>
      <c r="AN8" s="370"/>
      <c r="AO8" s="370"/>
      <c r="AP8" s="370"/>
      <c r="AQ8" s="371"/>
      <c r="AR8" s="366" t="s">
        <v>67</v>
      </c>
      <c r="AS8" s="309"/>
      <c r="AT8" s="309"/>
      <c r="AU8" s="309"/>
      <c r="AV8" s="309"/>
      <c r="AW8" s="310"/>
      <c r="AX8" s="141"/>
      <c r="AY8" s="2"/>
    </row>
    <row r="9" spans="1:54" ht="26.25" customHeight="1">
      <c r="A9" s="376">
        <v>38565</v>
      </c>
      <c r="B9" s="284"/>
      <c r="C9" s="284"/>
      <c r="D9" s="284"/>
      <c r="E9" s="284"/>
      <c r="F9" s="284"/>
      <c r="G9" s="284"/>
      <c r="H9" s="285"/>
      <c r="I9" s="283" t="s">
        <v>267</v>
      </c>
      <c r="J9" s="284"/>
      <c r="K9" s="284"/>
      <c r="L9" s="284"/>
      <c r="M9" s="284"/>
      <c r="N9" s="284"/>
      <c r="O9" s="284"/>
      <c r="P9" s="285"/>
      <c r="Q9" s="402">
        <f>IF(EXACT(I9,"現在"),DATEDIF(A9-1,1p!AX9,"y"),DATEDIF(A9-1,I9,"y"))</f>
        <v>0</v>
      </c>
      <c r="R9" s="403"/>
      <c r="S9" s="120" t="s">
        <v>49</v>
      </c>
      <c r="T9" s="404">
        <f>IF(EXACT(I9,"現在"),MOD(DATEDIF(A9,1p!AX9+1,"m"),12),MOD(DATEDIF(A9,I9+1,"m"),12))</f>
        <v>9</v>
      </c>
      <c r="U9" s="405"/>
      <c r="V9" s="347" t="s">
        <v>286</v>
      </c>
      <c r="W9" s="348"/>
      <c r="X9" s="348"/>
      <c r="Y9" s="348"/>
      <c r="Z9" s="348"/>
      <c r="AA9" s="348"/>
      <c r="AB9" s="349"/>
      <c r="AC9" s="350" t="s">
        <v>404</v>
      </c>
      <c r="AD9" s="351"/>
      <c r="AE9" s="351"/>
      <c r="AF9" s="351"/>
      <c r="AG9" s="351"/>
      <c r="AH9" s="351"/>
      <c r="AI9" s="351"/>
      <c r="AJ9" s="351"/>
      <c r="AK9" s="351"/>
      <c r="AL9" s="351"/>
      <c r="AM9" s="351"/>
      <c r="AN9" s="351"/>
      <c r="AO9" s="351"/>
      <c r="AP9" s="351"/>
      <c r="AQ9" s="352"/>
      <c r="AR9" s="347" t="s">
        <v>486</v>
      </c>
      <c r="AS9" s="348"/>
      <c r="AT9" s="348"/>
      <c r="AU9" s="348"/>
      <c r="AV9" s="348"/>
      <c r="AW9" s="365"/>
      <c r="AX9" s="141"/>
      <c r="AY9" s="2"/>
      <c r="BA9" s="121"/>
      <c r="BB9" s="121"/>
    </row>
    <row r="10" spans="1:51" ht="26.25" customHeight="1">
      <c r="A10" s="338">
        <v>35886</v>
      </c>
      <c r="B10" s="281"/>
      <c r="C10" s="281"/>
      <c r="D10" s="281"/>
      <c r="E10" s="281"/>
      <c r="F10" s="281"/>
      <c r="G10" s="281"/>
      <c r="H10" s="281"/>
      <c r="I10" s="280">
        <v>38563</v>
      </c>
      <c r="J10" s="281"/>
      <c r="K10" s="281"/>
      <c r="L10" s="281"/>
      <c r="M10" s="281"/>
      <c r="N10" s="281"/>
      <c r="O10" s="281"/>
      <c r="P10" s="282"/>
      <c r="Q10" s="340">
        <f>DATEDIF(A10-1,I10,"y")</f>
        <v>7</v>
      </c>
      <c r="R10" s="341"/>
      <c r="S10" s="122" t="s">
        <v>49</v>
      </c>
      <c r="T10" s="342">
        <f>MOD(DATEDIF(A10,I10+1,"m"),12)</f>
        <v>3</v>
      </c>
      <c r="U10" s="343"/>
      <c r="V10" s="358" t="s">
        <v>63</v>
      </c>
      <c r="W10" s="359"/>
      <c r="X10" s="359"/>
      <c r="Y10" s="359"/>
      <c r="Z10" s="359"/>
      <c r="AA10" s="359"/>
      <c r="AB10" s="359"/>
      <c r="AC10" s="353" t="s">
        <v>268</v>
      </c>
      <c r="AD10" s="354"/>
      <c r="AE10" s="354"/>
      <c r="AF10" s="354"/>
      <c r="AG10" s="354"/>
      <c r="AH10" s="354"/>
      <c r="AI10" s="354"/>
      <c r="AJ10" s="354"/>
      <c r="AK10" s="354"/>
      <c r="AL10" s="354"/>
      <c r="AM10" s="354"/>
      <c r="AN10" s="354"/>
      <c r="AO10" s="354"/>
      <c r="AP10" s="354"/>
      <c r="AQ10" s="354"/>
      <c r="AR10" s="358" t="s">
        <v>485</v>
      </c>
      <c r="AS10" s="359"/>
      <c r="AT10" s="359"/>
      <c r="AU10" s="359"/>
      <c r="AV10" s="359"/>
      <c r="AW10" s="368"/>
      <c r="AX10" s="141"/>
      <c r="AY10" s="2"/>
    </row>
    <row r="11" spans="1:51" ht="26.25" customHeight="1">
      <c r="A11" s="338">
        <v>34460</v>
      </c>
      <c r="B11" s="281"/>
      <c r="C11" s="281"/>
      <c r="D11" s="281"/>
      <c r="E11" s="281"/>
      <c r="F11" s="281"/>
      <c r="G11" s="281"/>
      <c r="H11" s="281"/>
      <c r="I11" s="280">
        <v>35885</v>
      </c>
      <c r="J11" s="281"/>
      <c r="K11" s="281"/>
      <c r="L11" s="281"/>
      <c r="M11" s="281"/>
      <c r="N11" s="281"/>
      <c r="O11" s="281"/>
      <c r="P11" s="282"/>
      <c r="Q11" s="340">
        <f aca="true" t="shared" si="0" ref="Q11:Q16">DATEDIF(A11-1,I11,"y")</f>
        <v>3</v>
      </c>
      <c r="R11" s="341"/>
      <c r="S11" s="122" t="s">
        <v>49</v>
      </c>
      <c r="T11" s="342">
        <f aca="true" t="shared" si="1" ref="T11:T16">MOD(DATEDIF(A11,I11+1,"m"),12)</f>
        <v>10</v>
      </c>
      <c r="U11" s="343"/>
      <c r="V11" s="358" t="s">
        <v>289</v>
      </c>
      <c r="W11" s="359"/>
      <c r="X11" s="359"/>
      <c r="Y11" s="359"/>
      <c r="Z11" s="359"/>
      <c r="AA11" s="359"/>
      <c r="AB11" s="359"/>
      <c r="AC11" s="353" t="s">
        <v>288</v>
      </c>
      <c r="AD11" s="354"/>
      <c r="AE11" s="354"/>
      <c r="AF11" s="354"/>
      <c r="AG11" s="354"/>
      <c r="AH11" s="354"/>
      <c r="AI11" s="354"/>
      <c r="AJ11" s="354"/>
      <c r="AK11" s="354"/>
      <c r="AL11" s="354"/>
      <c r="AM11" s="354"/>
      <c r="AN11" s="354"/>
      <c r="AO11" s="354"/>
      <c r="AP11" s="354"/>
      <c r="AQ11" s="354"/>
      <c r="AR11" s="358" t="s">
        <v>485</v>
      </c>
      <c r="AS11" s="359"/>
      <c r="AT11" s="359"/>
      <c r="AU11" s="359"/>
      <c r="AV11" s="359"/>
      <c r="AW11" s="368"/>
      <c r="AX11" s="141"/>
      <c r="AY11" s="2"/>
    </row>
    <row r="12" spans="1:51" ht="26.25" customHeight="1">
      <c r="A12" s="338"/>
      <c r="B12" s="281"/>
      <c r="C12" s="281"/>
      <c r="D12" s="281"/>
      <c r="E12" s="281"/>
      <c r="F12" s="281"/>
      <c r="G12" s="281"/>
      <c r="H12" s="281"/>
      <c r="I12" s="280"/>
      <c r="J12" s="281"/>
      <c r="K12" s="281"/>
      <c r="L12" s="281"/>
      <c r="M12" s="281"/>
      <c r="N12" s="281"/>
      <c r="O12" s="281"/>
      <c r="P12" s="282"/>
      <c r="Q12" s="340" t="e">
        <f t="shared" si="0"/>
        <v>#NUM!</v>
      </c>
      <c r="R12" s="341"/>
      <c r="S12" s="122" t="s">
        <v>49</v>
      </c>
      <c r="T12" s="342">
        <f>MOD(DATEDIF(A12,I12+1,"m"),12)</f>
        <v>0</v>
      </c>
      <c r="U12" s="343"/>
      <c r="V12" s="358"/>
      <c r="W12" s="359"/>
      <c r="X12" s="359"/>
      <c r="Y12" s="359"/>
      <c r="Z12" s="359"/>
      <c r="AA12" s="359"/>
      <c r="AB12" s="359"/>
      <c r="AC12" s="353"/>
      <c r="AD12" s="354"/>
      <c r="AE12" s="354"/>
      <c r="AF12" s="354"/>
      <c r="AG12" s="354"/>
      <c r="AH12" s="354"/>
      <c r="AI12" s="354"/>
      <c r="AJ12" s="354"/>
      <c r="AK12" s="354"/>
      <c r="AL12" s="354"/>
      <c r="AM12" s="354"/>
      <c r="AN12" s="354"/>
      <c r="AO12" s="354"/>
      <c r="AP12" s="354"/>
      <c r="AQ12" s="354"/>
      <c r="AR12" s="358"/>
      <c r="AS12" s="359"/>
      <c r="AT12" s="359"/>
      <c r="AU12" s="359"/>
      <c r="AV12" s="359"/>
      <c r="AW12" s="368"/>
      <c r="AX12" s="141"/>
      <c r="AY12" s="2"/>
    </row>
    <row r="13" spans="1:51" ht="26.25" customHeight="1">
      <c r="A13" s="338"/>
      <c r="B13" s="281"/>
      <c r="C13" s="281"/>
      <c r="D13" s="281"/>
      <c r="E13" s="281"/>
      <c r="F13" s="281"/>
      <c r="G13" s="281"/>
      <c r="H13" s="281"/>
      <c r="I13" s="280"/>
      <c r="J13" s="281"/>
      <c r="K13" s="281"/>
      <c r="L13" s="281"/>
      <c r="M13" s="281"/>
      <c r="N13" s="281"/>
      <c r="O13" s="281"/>
      <c r="P13" s="282"/>
      <c r="Q13" s="340" t="e">
        <f t="shared" si="0"/>
        <v>#NUM!</v>
      </c>
      <c r="R13" s="341"/>
      <c r="S13" s="122" t="s">
        <v>272</v>
      </c>
      <c r="T13" s="342">
        <f t="shared" si="1"/>
        <v>0</v>
      </c>
      <c r="U13" s="343"/>
      <c r="V13" s="358"/>
      <c r="W13" s="359"/>
      <c r="X13" s="359"/>
      <c r="Y13" s="359"/>
      <c r="Z13" s="359"/>
      <c r="AA13" s="359"/>
      <c r="AB13" s="359"/>
      <c r="AC13" s="353"/>
      <c r="AD13" s="354"/>
      <c r="AE13" s="354"/>
      <c r="AF13" s="354"/>
      <c r="AG13" s="354"/>
      <c r="AH13" s="354"/>
      <c r="AI13" s="354"/>
      <c r="AJ13" s="354"/>
      <c r="AK13" s="354"/>
      <c r="AL13" s="354"/>
      <c r="AM13" s="354"/>
      <c r="AN13" s="354"/>
      <c r="AO13" s="354"/>
      <c r="AP13" s="354"/>
      <c r="AQ13" s="354"/>
      <c r="AR13" s="358"/>
      <c r="AS13" s="359"/>
      <c r="AT13" s="359"/>
      <c r="AU13" s="359"/>
      <c r="AV13" s="359"/>
      <c r="AW13" s="368"/>
      <c r="AX13" s="141"/>
      <c r="AY13" s="123"/>
    </row>
    <row r="14" spans="1:51" ht="26.25" customHeight="1">
      <c r="A14" s="338"/>
      <c r="B14" s="281"/>
      <c r="C14" s="281"/>
      <c r="D14" s="281"/>
      <c r="E14" s="281"/>
      <c r="F14" s="281"/>
      <c r="G14" s="281"/>
      <c r="H14" s="281"/>
      <c r="I14" s="280"/>
      <c r="J14" s="281"/>
      <c r="K14" s="281"/>
      <c r="L14" s="281"/>
      <c r="M14" s="281"/>
      <c r="N14" s="281"/>
      <c r="O14" s="281"/>
      <c r="P14" s="282"/>
      <c r="Q14" s="340" t="e">
        <f t="shared" si="0"/>
        <v>#NUM!</v>
      </c>
      <c r="R14" s="341"/>
      <c r="S14" s="122" t="s">
        <v>49</v>
      </c>
      <c r="T14" s="342">
        <f t="shared" si="1"/>
        <v>0</v>
      </c>
      <c r="U14" s="343"/>
      <c r="V14" s="358"/>
      <c r="W14" s="359"/>
      <c r="X14" s="359"/>
      <c r="Y14" s="359"/>
      <c r="Z14" s="359"/>
      <c r="AA14" s="359"/>
      <c r="AB14" s="359"/>
      <c r="AC14" s="353"/>
      <c r="AD14" s="354"/>
      <c r="AE14" s="354"/>
      <c r="AF14" s="354"/>
      <c r="AG14" s="354"/>
      <c r="AH14" s="354"/>
      <c r="AI14" s="354"/>
      <c r="AJ14" s="354"/>
      <c r="AK14" s="354"/>
      <c r="AL14" s="354"/>
      <c r="AM14" s="354"/>
      <c r="AN14" s="354"/>
      <c r="AO14" s="354"/>
      <c r="AP14" s="354"/>
      <c r="AQ14" s="354"/>
      <c r="AR14" s="358"/>
      <c r="AS14" s="359"/>
      <c r="AT14" s="359"/>
      <c r="AU14" s="359"/>
      <c r="AV14" s="359"/>
      <c r="AW14" s="368"/>
      <c r="AX14" s="141"/>
      <c r="AY14" s="2"/>
    </row>
    <row r="15" spans="1:51" ht="26.25" customHeight="1">
      <c r="A15" s="338"/>
      <c r="B15" s="281"/>
      <c r="C15" s="281"/>
      <c r="D15" s="281"/>
      <c r="E15" s="281"/>
      <c r="F15" s="281"/>
      <c r="G15" s="281"/>
      <c r="H15" s="281"/>
      <c r="I15" s="280"/>
      <c r="J15" s="281"/>
      <c r="K15" s="281"/>
      <c r="L15" s="281"/>
      <c r="M15" s="281"/>
      <c r="N15" s="281"/>
      <c r="O15" s="281"/>
      <c r="P15" s="282"/>
      <c r="Q15" s="340" t="e">
        <f t="shared" si="0"/>
        <v>#NUM!</v>
      </c>
      <c r="R15" s="341"/>
      <c r="S15" s="122" t="s">
        <v>49</v>
      </c>
      <c r="T15" s="342">
        <f t="shared" si="1"/>
        <v>0</v>
      </c>
      <c r="U15" s="343"/>
      <c r="V15" s="358"/>
      <c r="W15" s="359"/>
      <c r="X15" s="359"/>
      <c r="Y15" s="359"/>
      <c r="Z15" s="359"/>
      <c r="AA15" s="359"/>
      <c r="AB15" s="359"/>
      <c r="AC15" s="353"/>
      <c r="AD15" s="354"/>
      <c r="AE15" s="354"/>
      <c r="AF15" s="354"/>
      <c r="AG15" s="354"/>
      <c r="AH15" s="354"/>
      <c r="AI15" s="354"/>
      <c r="AJ15" s="354"/>
      <c r="AK15" s="354"/>
      <c r="AL15" s="354"/>
      <c r="AM15" s="354"/>
      <c r="AN15" s="354"/>
      <c r="AO15" s="354"/>
      <c r="AP15" s="354"/>
      <c r="AQ15" s="354"/>
      <c r="AR15" s="358"/>
      <c r="AS15" s="359"/>
      <c r="AT15" s="359"/>
      <c r="AU15" s="359"/>
      <c r="AV15" s="359"/>
      <c r="AW15" s="368"/>
      <c r="AX15" s="141"/>
      <c r="AY15" s="2"/>
    </row>
    <row r="16" spans="1:51" ht="26.25" customHeight="1" thickBot="1">
      <c r="A16" s="339"/>
      <c r="B16" s="324"/>
      <c r="C16" s="324"/>
      <c r="D16" s="324"/>
      <c r="E16" s="324"/>
      <c r="F16" s="324"/>
      <c r="G16" s="324"/>
      <c r="H16" s="324"/>
      <c r="I16" s="323"/>
      <c r="J16" s="324"/>
      <c r="K16" s="324"/>
      <c r="L16" s="324"/>
      <c r="M16" s="324"/>
      <c r="N16" s="324"/>
      <c r="O16" s="324"/>
      <c r="P16" s="325"/>
      <c r="Q16" s="372" t="e">
        <f t="shared" si="0"/>
        <v>#NUM!</v>
      </c>
      <c r="R16" s="373"/>
      <c r="S16" s="124" t="s">
        <v>49</v>
      </c>
      <c r="T16" s="374">
        <f t="shared" si="1"/>
        <v>0</v>
      </c>
      <c r="U16" s="375"/>
      <c r="V16" s="288"/>
      <c r="W16" s="289"/>
      <c r="X16" s="289"/>
      <c r="Y16" s="289"/>
      <c r="Z16" s="289"/>
      <c r="AA16" s="289"/>
      <c r="AB16" s="289"/>
      <c r="AC16" s="290"/>
      <c r="AD16" s="291"/>
      <c r="AE16" s="291"/>
      <c r="AF16" s="291"/>
      <c r="AG16" s="291"/>
      <c r="AH16" s="291"/>
      <c r="AI16" s="291"/>
      <c r="AJ16" s="291"/>
      <c r="AK16" s="291"/>
      <c r="AL16" s="291"/>
      <c r="AM16" s="291"/>
      <c r="AN16" s="291"/>
      <c r="AO16" s="291"/>
      <c r="AP16" s="291"/>
      <c r="AQ16" s="291"/>
      <c r="AR16" s="288"/>
      <c r="AS16" s="289"/>
      <c r="AT16" s="289"/>
      <c r="AU16" s="289"/>
      <c r="AV16" s="289"/>
      <c r="AW16" s="395"/>
      <c r="AX16" s="141"/>
      <c r="AY16" s="2"/>
    </row>
    <row r="17" spans="1:51" ht="25.5" customHeight="1" thickBot="1">
      <c r="A17" s="11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25"/>
      <c r="AX17" s="141"/>
      <c r="AY17" s="2"/>
    </row>
    <row r="18" spans="1:51" ht="36.75" customHeight="1" thickBot="1">
      <c r="A18" s="369" t="s">
        <v>43</v>
      </c>
      <c r="B18" s="370"/>
      <c r="C18" s="370"/>
      <c r="D18" s="370"/>
      <c r="E18" s="370"/>
      <c r="F18" s="370"/>
      <c r="G18" s="370"/>
      <c r="H18" s="370"/>
      <c r="I18" s="370"/>
      <c r="J18" s="370"/>
      <c r="K18" s="371"/>
      <c r="L18" s="366" t="s">
        <v>60</v>
      </c>
      <c r="M18" s="309"/>
      <c r="N18" s="309"/>
      <c r="O18" s="309"/>
      <c r="P18" s="309"/>
      <c r="Q18" s="367"/>
      <c r="R18" s="366" t="s">
        <v>59</v>
      </c>
      <c r="S18" s="309"/>
      <c r="T18" s="309"/>
      <c r="U18" s="309"/>
      <c r="V18" s="367"/>
      <c r="W18" s="344" t="s">
        <v>52</v>
      </c>
      <c r="X18" s="345"/>
      <c r="Y18" s="345"/>
      <c r="Z18" s="345"/>
      <c r="AA18" s="345"/>
      <c r="AB18" s="346"/>
      <c r="AC18" s="392" t="s">
        <v>53</v>
      </c>
      <c r="AD18" s="393"/>
      <c r="AE18" s="393"/>
      <c r="AF18" s="393"/>
      <c r="AG18" s="393"/>
      <c r="AH18" s="393"/>
      <c r="AI18" s="393"/>
      <c r="AJ18" s="394"/>
      <c r="AK18" s="344" t="s">
        <v>54</v>
      </c>
      <c r="AL18" s="345"/>
      <c r="AM18" s="345"/>
      <c r="AN18" s="345"/>
      <c r="AO18" s="345"/>
      <c r="AP18" s="345"/>
      <c r="AQ18" s="345"/>
      <c r="AR18" s="345"/>
      <c r="AS18" s="345"/>
      <c r="AT18" s="345"/>
      <c r="AU18" s="345"/>
      <c r="AV18" s="345"/>
      <c r="AW18" s="391"/>
      <c r="AX18" s="141"/>
      <c r="AY18" s="2"/>
    </row>
    <row r="19" spans="1:51" ht="27.75" customHeight="1">
      <c r="A19" s="332" t="s">
        <v>402</v>
      </c>
      <c r="B19" s="333"/>
      <c r="C19" s="333"/>
      <c r="D19" s="333"/>
      <c r="E19" s="333"/>
      <c r="F19" s="333"/>
      <c r="G19" s="333"/>
      <c r="H19" s="333"/>
      <c r="I19" s="333"/>
      <c r="J19" s="333"/>
      <c r="K19" s="334"/>
      <c r="L19" s="335" t="s">
        <v>269</v>
      </c>
      <c r="M19" s="336"/>
      <c r="N19" s="336"/>
      <c r="O19" s="336"/>
      <c r="P19" s="336"/>
      <c r="Q19" s="337"/>
      <c r="R19" s="335" t="s">
        <v>270</v>
      </c>
      <c r="S19" s="336"/>
      <c r="T19" s="336"/>
      <c r="U19" s="336"/>
      <c r="V19" s="337"/>
      <c r="W19" s="360" t="s">
        <v>57</v>
      </c>
      <c r="X19" s="361"/>
      <c r="Y19" s="357" t="s">
        <v>61</v>
      </c>
      <c r="Z19" s="357"/>
      <c r="AA19" s="355" t="s">
        <v>58</v>
      </c>
      <c r="AB19" s="356"/>
      <c r="AC19" s="283">
        <v>32631</v>
      </c>
      <c r="AD19" s="284"/>
      <c r="AE19" s="284"/>
      <c r="AF19" s="284"/>
      <c r="AG19" s="284"/>
      <c r="AH19" s="284"/>
      <c r="AI19" s="284"/>
      <c r="AJ19" s="285"/>
      <c r="AK19" s="362"/>
      <c r="AL19" s="363"/>
      <c r="AM19" s="363"/>
      <c r="AN19" s="363"/>
      <c r="AO19" s="363"/>
      <c r="AP19" s="363"/>
      <c r="AQ19" s="363"/>
      <c r="AR19" s="363"/>
      <c r="AS19" s="363"/>
      <c r="AT19" s="363"/>
      <c r="AU19" s="363"/>
      <c r="AV19" s="363"/>
      <c r="AW19" s="364"/>
      <c r="AX19" s="141"/>
      <c r="AY19" s="2"/>
    </row>
    <row r="20" spans="1:51" ht="27.75" customHeight="1">
      <c r="A20" s="326" t="s">
        <v>403</v>
      </c>
      <c r="B20" s="327"/>
      <c r="C20" s="327"/>
      <c r="D20" s="327"/>
      <c r="E20" s="327"/>
      <c r="F20" s="327"/>
      <c r="G20" s="327"/>
      <c r="H20" s="327"/>
      <c r="I20" s="327"/>
      <c r="J20" s="327"/>
      <c r="K20" s="327"/>
      <c r="L20" s="233" t="s">
        <v>62</v>
      </c>
      <c r="M20" s="234"/>
      <c r="N20" s="234"/>
      <c r="O20" s="234"/>
      <c r="P20" s="234"/>
      <c r="Q20" s="234"/>
      <c r="R20" s="233" t="s">
        <v>271</v>
      </c>
      <c r="S20" s="234"/>
      <c r="T20" s="234"/>
      <c r="U20" s="234"/>
      <c r="V20" s="234"/>
      <c r="W20" s="328" t="s">
        <v>57</v>
      </c>
      <c r="X20" s="329"/>
      <c r="Y20" s="330" t="s">
        <v>61</v>
      </c>
      <c r="Z20" s="330"/>
      <c r="AA20" s="331" t="s">
        <v>58</v>
      </c>
      <c r="AB20" s="331"/>
      <c r="AC20" s="280">
        <v>33415</v>
      </c>
      <c r="AD20" s="281"/>
      <c r="AE20" s="281"/>
      <c r="AF20" s="281"/>
      <c r="AG20" s="281"/>
      <c r="AH20" s="281"/>
      <c r="AI20" s="281"/>
      <c r="AJ20" s="282"/>
      <c r="AK20" s="292"/>
      <c r="AL20" s="293"/>
      <c r="AM20" s="293"/>
      <c r="AN20" s="293"/>
      <c r="AO20" s="293"/>
      <c r="AP20" s="293"/>
      <c r="AQ20" s="293"/>
      <c r="AR20" s="293"/>
      <c r="AS20" s="293"/>
      <c r="AT20" s="293"/>
      <c r="AU20" s="293"/>
      <c r="AV20" s="293"/>
      <c r="AW20" s="294"/>
      <c r="AX20" s="141"/>
      <c r="AY20" s="2"/>
    </row>
    <row r="21" spans="1:51" ht="27.75" customHeight="1">
      <c r="A21" s="326"/>
      <c r="B21" s="327"/>
      <c r="C21" s="327"/>
      <c r="D21" s="327"/>
      <c r="E21" s="327"/>
      <c r="F21" s="327"/>
      <c r="G21" s="327"/>
      <c r="H21" s="327"/>
      <c r="I21" s="327"/>
      <c r="J21" s="327"/>
      <c r="K21" s="327"/>
      <c r="L21" s="233"/>
      <c r="M21" s="234"/>
      <c r="N21" s="234"/>
      <c r="O21" s="234"/>
      <c r="P21" s="234"/>
      <c r="Q21" s="234"/>
      <c r="R21" s="233"/>
      <c r="S21" s="234"/>
      <c r="T21" s="234"/>
      <c r="U21" s="234"/>
      <c r="V21" s="234"/>
      <c r="W21" s="328" t="s">
        <v>57</v>
      </c>
      <c r="X21" s="329"/>
      <c r="Y21" s="330" t="s">
        <v>61</v>
      </c>
      <c r="Z21" s="330"/>
      <c r="AA21" s="331" t="s">
        <v>58</v>
      </c>
      <c r="AB21" s="331"/>
      <c r="AC21" s="280"/>
      <c r="AD21" s="281"/>
      <c r="AE21" s="281"/>
      <c r="AF21" s="281"/>
      <c r="AG21" s="281"/>
      <c r="AH21" s="281"/>
      <c r="AI21" s="281"/>
      <c r="AJ21" s="282"/>
      <c r="AK21" s="292"/>
      <c r="AL21" s="293"/>
      <c r="AM21" s="293"/>
      <c r="AN21" s="293"/>
      <c r="AO21" s="293"/>
      <c r="AP21" s="293"/>
      <c r="AQ21" s="293"/>
      <c r="AR21" s="293"/>
      <c r="AS21" s="293"/>
      <c r="AT21" s="293"/>
      <c r="AU21" s="293"/>
      <c r="AV21" s="293"/>
      <c r="AW21" s="294"/>
      <c r="AX21" s="141"/>
      <c r="AY21" s="2"/>
    </row>
    <row r="22" spans="1:51" ht="27.75" customHeight="1">
      <c r="A22" s="326"/>
      <c r="B22" s="327"/>
      <c r="C22" s="327"/>
      <c r="D22" s="327"/>
      <c r="E22" s="327"/>
      <c r="F22" s="327"/>
      <c r="G22" s="327"/>
      <c r="H22" s="327"/>
      <c r="I22" s="327"/>
      <c r="J22" s="327"/>
      <c r="K22" s="327"/>
      <c r="L22" s="233"/>
      <c r="M22" s="234"/>
      <c r="N22" s="234"/>
      <c r="O22" s="234"/>
      <c r="P22" s="234"/>
      <c r="Q22" s="234"/>
      <c r="R22" s="233"/>
      <c r="S22" s="234"/>
      <c r="T22" s="234"/>
      <c r="U22" s="234"/>
      <c r="V22" s="234"/>
      <c r="W22" s="328" t="s">
        <v>57</v>
      </c>
      <c r="X22" s="329"/>
      <c r="Y22" s="330" t="s">
        <v>61</v>
      </c>
      <c r="Z22" s="330"/>
      <c r="AA22" s="331" t="s">
        <v>58</v>
      </c>
      <c r="AB22" s="331"/>
      <c r="AC22" s="280"/>
      <c r="AD22" s="281"/>
      <c r="AE22" s="281"/>
      <c r="AF22" s="281"/>
      <c r="AG22" s="281"/>
      <c r="AH22" s="281"/>
      <c r="AI22" s="281"/>
      <c r="AJ22" s="282"/>
      <c r="AK22" s="292"/>
      <c r="AL22" s="293"/>
      <c r="AM22" s="293"/>
      <c r="AN22" s="293"/>
      <c r="AO22" s="293"/>
      <c r="AP22" s="293"/>
      <c r="AQ22" s="293"/>
      <c r="AR22" s="293"/>
      <c r="AS22" s="293"/>
      <c r="AT22" s="293"/>
      <c r="AU22" s="293"/>
      <c r="AV22" s="293"/>
      <c r="AW22" s="294"/>
      <c r="AX22" s="141"/>
      <c r="AY22" s="2"/>
    </row>
    <row r="23" spans="1:51" ht="27.75" customHeight="1">
      <c r="A23" s="326"/>
      <c r="B23" s="327"/>
      <c r="C23" s="327"/>
      <c r="D23" s="327"/>
      <c r="E23" s="327"/>
      <c r="F23" s="327"/>
      <c r="G23" s="327"/>
      <c r="H23" s="327"/>
      <c r="I23" s="327"/>
      <c r="J23" s="327"/>
      <c r="K23" s="327"/>
      <c r="L23" s="233"/>
      <c r="M23" s="234"/>
      <c r="N23" s="234"/>
      <c r="O23" s="234"/>
      <c r="P23" s="234"/>
      <c r="Q23" s="234"/>
      <c r="R23" s="233"/>
      <c r="S23" s="234"/>
      <c r="T23" s="234"/>
      <c r="U23" s="234"/>
      <c r="V23" s="234"/>
      <c r="W23" s="328" t="s">
        <v>57</v>
      </c>
      <c r="X23" s="329"/>
      <c r="Y23" s="330" t="s">
        <v>61</v>
      </c>
      <c r="Z23" s="330"/>
      <c r="AA23" s="331" t="s">
        <v>58</v>
      </c>
      <c r="AB23" s="331"/>
      <c r="AC23" s="280"/>
      <c r="AD23" s="281"/>
      <c r="AE23" s="281"/>
      <c r="AF23" s="281"/>
      <c r="AG23" s="281"/>
      <c r="AH23" s="281"/>
      <c r="AI23" s="281"/>
      <c r="AJ23" s="282"/>
      <c r="AK23" s="292"/>
      <c r="AL23" s="293"/>
      <c r="AM23" s="293"/>
      <c r="AN23" s="293"/>
      <c r="AO23" s="293"/>
      <c r="AP23" s="293"/>
      <c r="AQ23" s="293"/>
      <c r="AR23" s="293"/>
      <c r="AS23" s="293"/>
      <c r="AT23" s="293"/>
      <c r="AU23" s="293"/>
      <c r="AV23" s="293"/>
      <c r="AW23" s="294"/>
      <c r="AX23" s="141"/>
      <c r="AY23" s="2"/>
    </row>
    <row r="24" spans="1:51" ht="27.75" customHeight="1" thickBot="1">
      <c r="A24" s="312"/>
      <c r="B24" s="313"/>
      <c r="C24" s="313"/>
      <c r="D24" s="313"/>
      <c r="E24" s="313"/>
      <c r="F24" s="313"/>
      <c r="G24" s="313"/>
      <c r="H24" s="313"/>
      <c r="I24" s="313"/>
      <c r="J24" s="313"/>
      <c r="K24" s="313"/>
      <c r="L24" s="314"/>
      <c r="M24" s="315"/>
      <c r="N24" s="315"/>
      <c r="O24" s="315"/>
      <c r="P24" s="315"/>
      <c r="Q24" s="315"/>
      <c r="R24" s="314"/>
      <c r="S24" s="315"/>
      <c r="T24" s="315"/>
      <c r="U24" s="315"/>
      <c r="V24" s="315"/>
      <c r="W24" s="319" t="s">
        <v>57</v>
      </c>
      <c r="X24" s="320"/>
      <c r="Y24" s="321" t="s">
        <v>61</v>
      </c>
      <c r="Z24" s="321"/>
      <c r="AA24" s="322" t="s">
        <v>58</v>
      </c>
      <c r="AB24" s="322"/>
      <c r="AC24" s="323"/>
      <c r="AD24" s="324"/>
      <c r="AE24" s="324"/>
      <c r="AF24" s="324"/>
      <c r="AG24" s="324"/>
      <c r="AH24" s="324"/>
      <c r="AI24" s="324"/>
      <c r="AJ24" s="325"/>
      <c r="AK24" s="316"/>
      <c r="AL24" s="317"/>
      <c r="AM24" s="317"/>
      <c r="AN24" s="317"/>
      <c r="AO24" s="317"/>
      <c r="AP24" s="317"/>
      <c r="AQ24" s="317"/>
      <c r="AR24" s="317"/>
      <c r="AS24" s="317"/>
      <c r="AT24" s="317"/>
      <c r="AU24" s="317"/>
      <c r="AV24" s="317"/>
      <c r="AW24" s="318"/>
      <c r="AX24" s="141"/>
      <c r="AY24" s="2"/>
    </row>
    <row r="25" spans="1:51" ht="48.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41"/>
      <c r="AY25" s="2"/>
    </row>
    <row r="26" spans="1:51" ht="14.25">
      <c r="A26" s="206" t="s">
        <v>51</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141"/>
      <c r="AY26" s="2"/>
    </row>
  </sheetData>
  <sheetProtection sheet="1" objects="1" scenarios="1"/>
  <mergeCells count="138">
    <mergeCell ref="Q11:R11"/>
    <mergeCell ref="T11:U11"/>
    <mergeCell ref="Q12:R12"/>
    <mergeCell ref="T12:U12"/>
    <mergeCell ref="AC13:AQ13"/>
    <mergeCell ref="Q8:U8"/>
    <mergeCell ref="AC8:AQ8"/>
    <mergeCell ref="V8:AB8"/>
    <mergeCell ref="Q9:R9"/>
    <mergeCell ref="T9:U9"/>
    <mergeCell ref="Q13:R13"/>
    <mergeCell ref="T13:U13"/>
    <mergeCell ref="Q10:R10"/>
    <mergeCell ref="T10:U10"/>
    <mergeCell ref="A7:AW7"/>
    <mergeCell ref="V5:AW5"/>
    <mergeCell ref="H5:T5"/>
    <mergeCell ref="A13:H13"/>
    <mergeCell ref="AR8:AW8"/>
    <mergeCell ref="A8:H8"/>
    <mergeCell ref="AR12:AW12"/>
    <mergeCell ref="AR13:AW13"/>
    <mergeCell ref="AR14:AW14"/>
    <mergeCell ref="AC15:AQ15"/>
    <mergeCell ref="V13:AB13"/>
    <mergeCell ref="AK18:AW18"/>
    <mergeCell ref="AC18:AJ18"/>
    <mergeCell ref="AR16:AW16"/>
    <mergeCell ref="A14:H14"/>
    <mergeCell ref="A26:AW26"/>
    <mergeCell ref="A1:AW1"/>
    <mergeCell ref="A6:F6"/>
    <mergeCell ref="A5:F5"/>
    <mergeCell ref="A4:F4"/>
    <mergeCell ref="A3:F3"/>
    <mergeCell ref="A2:F2"/>
    <mergeCell ref="AR11:AW11"/>
    <mergeCell ref="H6:AW6"/>
    <mergeCell ref="I8:P8"/>
    <mergeCell ref="A18:K18"/>
    <mergeCell ref="L18:Q18"/>
    <mergeCell ref="Q16:R16"/>
    <mergeCell ref="AC14:AQ14"/>
    <mergeCell ref="T16:U16"/>
    <mergeCell ref="A9:H9"/>
    <mergeCell ref="A10:H10"/>
    <mergeCell ref="A11:H11"/>
    <mergeCell ref="A12:H12"/>
    <mergeCell ref="AR9:AW9"/>
    <mergeCell ref="V10:AB10"/>
    <mergeCell ref="V14:AB14"/>
    <mergeCell ref="R18:V18"/>
    <mergeCell ref="AC12:AQ12"/>
    <mergeCell ref="V12:AB12"/>
    <mergeCell ref="AR15:AW15"/>
    <mergeCell ref="AC10:AQ10"/>
    <mergeCell ref="AR10:AW10"/>
    <mergeCell ref="V11:AB11"/>
    <mergeCell ref="V9:AB9"/>
    <mergeCell ref="AC9:AQ9"/>
    <mergeCell ref="AC11:AQ11"/>
    <mergeCell ref="Q14:R14"/>
    <mergeCell ref="T14:U14"/>
    <mergeCell ref="AA19:AB19"/>
    <mergeCell ref="Y19:Z19"/>
    <mergeCell ref="V15:AB15"/>
    <mergeCell ref="W19:X19"/>
    <mergeCell ref="AK19:AW19"/>
    <mergeCell ref="AA21:AB21"/>
    <mergeCell ref="AA22:AB22"/>
    <mergeCell ref="I9:P9"/>
    <mergeCell ref="I10:P10"/>
    <mergeCell ref="I11:P11"/>
    <mergeCell ref="I12:P12"/>
    <mergeCell ref="I13:P13"/>
    <mergeCell ref="I14:P14"/>
    <mergeCell ref="W18:AB18"/>
    <mergeCell ref="L22:Q22"/>
    <mergeCell ref="A15:H15"/>
    <mergeCell ref="I15:P15"/>
    <mergeCell ref="I16:P16"/>
    <mergeCell ref="A16:H16"/>
    <mergeCell ref="Q15:R15"/>
    <mergeCell ref="T15:U15"/>
    <mergeCell ref="A19:K19"/>
    <mergeCell ref="L19:Q19"/>
    <mergeCell ref="R19:V19"/>
    <mergeCell ref="A20:K20"/>
    <mergeCell ref="L20:Q20"/>
    <mergeCell ref="R20:V20"/>
    <mergeCell ref="AK20:AW20"/>
    <mergeCell ref="A21:K21"/>
    <mergeCell ref="L21:Q21"/>
    <mergeCell ref="R21:V21"/>
    <mergeCell ref="AK21:AW21"/>
    <mergeCell ref="W20:X20"/>
    <mergeCell ref="Y20:Z20"/>
    <mergeCell ref="AA20:AB20"/>
    <mergeCell ref="W21:X21"/>
    <mergeCell ref="Y21:Z21"/>
    <mergeCell ref="A23:K23"/>
    <mergeCell ref="L23:Q23"/>
    <mergeCell ref="R23:V23"/>
    <mergeCell ref="AK23:AW23"/>
    <mergeCell ref="A22:K22"/>
    <mergeCell ref="W22:X22"/>
    <mergeCell ref="Y22:Z22"/>
    <mergeCell ref="W23:X23"/>
    <mergeCell ref="Y23:Z23"/>
    <mergeCell ref="AA23:AB23"/>
    <mergeCell ref="A24:K24"/>
    <mergeCell ref="L24:Q24"/>
    <mergeCell ref="R24:V24"/>
    <mergeCell ref="AK24:AW24"/>
    <mergeCell ref="W24:X24"/>
    <mergeCell ref="Y24:Z24"/>
    <mergeCell ref="AA24:AB24"/>
    <mergeCell ref="AC24:AJ24"/>
    <mergeCell ref="AQ4:AT4"/>
    <mergeCell ref="H4:S4"/>
    <mergeCell ref="G2:AK2"/>
    <mergeCell ref="AL4:AN4"/>
    <mergeCell ref="T4:V4"/>
    <mergeCell ref="AL2:AW3"/>
    <mergeCell ref="AC4:AK4"/>
    <mergeCell ref="AU4:AW4"/>
    <mergeCell ref="AO4:AP4"/>
    <mergeCell ref="W4:AB4"/>
    <mergeCell ref="AC23:AJ23"/>
    <mergeCell ref="AC21:AJ21"/>
    <mergeCell ref="AC20:AJ20"/>
    <mergeCell ref="AC19:AJ19"/>
    <mergeCell ref="AC22:AJ22"/>
    <mergeCell ref="H3:AJ3"/>
    <mergeCell ref="V16:AB16"/>
    <mergeCell ref="AC16:AQ16"/>
    <mergeCell ref="R22:V22"/>
    <mergeCell ref="AK22:AW22"/>
  </mergeCells>
  <conditionalFormatting sqref="T10:U16">
    <cfRule type="expression" priority="1" dxfId="28" stopIfTrue="1">
      <formula>I10=0</formula>
    </cfRule>
  </conditionalFormatting>
  <conditionalFormatting sqref="Q9:R16 BA9:BB9">
    <cfRule type="expression" priority="2" dxfId="28" stopIfTrue="1">
      <formula>ISERROR(Q9)</formula>
    </cfRule>
  </conditionalFormatting>
  <conditionalFormatting sqref="T9:U9">
    <cfRule type="expression" priority="3" dxfId="28" stopIfTrue="1">
      <formula>ISERROR(T9)</formula>
    </cfRule>
  </conditionalFormatting>
  <dataValidations count="2">
    <dataValidation allowBlank="1" showInputMessage="1" showErrorMessage="1" imeMode="disabled" sqref="H4:S4 A9:H16 I10:P16 R19:V24 AC19:AJ24"/>
    <dataValidation allowBlank="1" showInputMessage="1" showErrorMessage="1" imeMode="hiragana" sqref="H5:T5 AK19:AW24 A19:Q24 AR9:AW16 I9:P9 V9:AQ16"/>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40" t="s">
        <v>274</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2"/>
      <c r="AX1" s="2"/>
    </row>
    <row r="2" spans="1:50" ht="43.5" customHeight="1" thickBot="1">
      <c r="A2" s="369" t="s">
        <v>69</v>
      </c>
      <c r="B2" s="370"/>
      <c r="C2" s="370"/>
      <c r="D2" s="370"/>
      <c r="E2" s="370"/>
      <c r="F2" s="370"/>
      <c r="G2" s="370"/>
      <c r="H2" s="443"/>
      <c r="I2" s="369" t="s">
        <v>74</v>
      </c>
      <c r="J2" s="370"/>
      <c r="K2" s="370"/>
      <c r="L2" s="370"/>
      <c r="M2" s="370"/>
      <c r="N2" s="370"/>
      <c r="O2" s="370"/>
      <c r="P2" s="370"/>
      <c r="Q2" s="443"/>
      <c r="R2" s="444" t="s">
        <v>75</v>
      </c>
      <c r="S2" s="445"/>
      <c r="T2" s="445"/>
      <c r="U2" s="445"/>
      <c r="V2" s="445"/>
      <c r="W2" s="445"/>
      <c r="X2" s="445"/>
      <c r="Y2" s="445"/>
      <c r="Z2" s="445"/>
      <c r="AA2" s="445"/>
      <c r="AB2" s="445"/>
      <c r="AC2" s="445"/>
      <c r="AD2" s="446"/>
      <c r="AE2" s="447" t="s">
        <v>76</v>
      </c>
      <c r="AF2" s="448"/>
      <c r="AG2" s="448"/>
      <c r="AH2" s="448"/>
      <c r="AI2" s="448"/>
      <c r="AJ2" s="448"/>
      <c r="AK2" s="448"/>
      <c r="AL2" s="448"/>
      <c r="AM2" s="448"/>
      <c r="AN2" s="448"/>
      <c r="AO2" s="448"/>
      <c r="AP2" s="448"/>
      <c r="AQ2" s="448"/>
      <c r="AR2" s="448"/>
      <c r="AS2" s="448"/>
      <c r="AT2" s="448"/>
      <c r="AU2" s="448"/>
      <c r="AV2" s="448"/>
      <c r="AW2" s="449"/>
      <c r="AX2" s="2"/>
    </row>
    <row r="3" spans="1:50" ht="41.25" customHeight="1">
      <c r="A3" s="450" t="s">
        <v>70</v>
      </c>
      <c r="B3" s="451"/>
      <c r="C3" s="451"/>
      <c r="D3" s="451"/>
      <c r="E3" s="451"/>
      <c r="F3" s="451"/>
      <c r="G3" s="451"/>
      <c r="H3" s="452"/>
      <c r="I3" s="453" t="s">
        <v>266</v>
      </c>
      <c r="J3" s="357"/>
      <c r="K3" s="357"/>
      <c r="L3" s="357"/>
      <c r="M3" s="357"/>
      <c r="N3" s="357"/>
      <c r="O3" s="357"/>
      <c r="P3" s="357"/>
      <c r="Q3" s="454"/>
      <c r="R3" s="455">
        <v>500000</v>
      </c>
      <c r="S3" s="456"/>
      <c r="T3" s="456"/>
      <c r="U3" s="456"/>
      <c r="V3" s="456"/>
      <c r="W3" s="456"/>
      <c r="X3" s="456"/>
      <c r="Y3" s="456"/>
      <c r="Z3" s="456"/>
      <c r="AA3" s="456"/>
      <c r="AB3" s="106"/>
      <c r="AC3" s="105" t="s">
        <v>73</v>
      </c>
      <c r="AD3" s="107"/>
      <c r="AE3" s="457" t="s">
        <v>258</v>
      </c>
      <c r="AF3" s="458"/>
      <c r="AG3" s="458"/>
      <c r="AH3" s="458"/>
      <c r="AI3" s="458"/>
      <c r="AJ3" s="458"/>
      <c r="AK3" s="458"/>
      <c r="AL3" s="458"/>
      <c r="AM3" s="458"/>
      <c r="AN3" s="458"/>
      <c r="AO3" s="458"/>
      <c r="AP3" s="458"/>
      <c r="AQ3" s="458"/>
      <c r="AR3" s="458"/>
      <c r="AS3" s="458"/>
      <c r="AT3" s="458"/>
      <c r="AU3" s="458"/>
      <c r="AV3" s="458"/>
      <c r="AW3" s="459"/>
      <c r="AX3" s="2"/>
    </row>
    <row r="4" spans="1:50" ht="41.25" customHeight="1">
      <c r="A4" s="437"/>
      <c r="B4" s="438"/>
      <c r="C4" s="438"/>
      <c r="D4" s="438"/>
      <c r="E4" s="438"/>
      <c r="F4" s="438"/>
      <c r="G4" s="438"/>
      <c r="H4" s="439"/>
      <c r="I4" s="424" t="s">
        <v>77</v>
      </c>
      <c r="J4" s="330"/>
      <c r="K4" s="330"/>
      <c r="L4" s="330"/>
      <c r="M4" s="330"/>
      <c r="N4" s="330"/>
      <c r="O4" s="330"/>
      <c r="P4" s="330"/>
      <c r="Q4" s="425"/>
      <c r="R4" s="422">
        <v>2200000</v>
      </c>
      <c r="S4" s="423"/>
      <c r="T4" s="423"/>
      <c r="U4" s="423"/>
      <c r="V4" s="423"/>
      <c r="W4" s="423"/>
      <c r="X4" s="423"/>
      <c r="Y4" s="423"/>
      <c r="Z4" s="423"/>
      <c r="AA4" s="423"/>
      <c r="AB4" s="109"/>
      <c r="AC4" s="108" t="s">
        <v>73</v>
      </c>
      <c r="AD4" s="108"/>
      <c r="AE4" s="416" t="s">
        <v>258</v>
      </c>
      <c r="AF4" s="417"/>
      <c r="AG4" s="417"/>
      <c r="AH4" s="417"/>
      <c r="AI4" s="417"/>
      <c r="AJ4" s="417"/>
      <c r="AK4" s="417"/>
      <c r="AL4" s="417"/>
      <c r="AM4" s="417"/>
      <c r="AN4" s="417"/>
      <c r="AO4" s="417"/>
      <c r="AP4" s="417"/>
      <c r="AQ4" s="417"/>
      <c r="AR4" s="417"/>
      <c r="AS4" s="417"/>
      <c r="AT4" s="417"/>
      <c r="AU4" s="417"/>
      <c r="AV4" s="417"/>
      <c r="AW4" s="418"/>
      <c r="AX4" s="2"/>
    </row>
    <row r="5" spans="1:50" ht="41.25" customHeight="1">
      <c r="A5" s="434" t="s">
        <v>71</v>
      </c>
      <c r="B5" s="435"/>
      <c r="C5" s="435"/>
      <c r="D5" s="435"/>
      <c r="E5" s="435"/>
      <c r="F5" s="435"/>
      <c r="G5" s="435"/>
      <c r="H5" s="436"/>
      <c r="I5" s="419" t="s">
        <v>78</v>
      </c>
      <c r="J5" s="420"/>
      <c r="K5" s="420"/>
      <c r="L5" s="420"/>
      <c r="M5" s="420"/>
      <c r="N5" s="420"/>
      <c r="O5" s="420"/>
      <c r="P5" s="420"/>
      <c r="Q5" s="421"/>
      <c r="R5" s="422"/>
      <c r="S5" s="423"/>
      <c r="T5" s="423"/>
      <c r="U5" s="423"/>
      <c r="V5" s="423"/>
      <c r="W5" s="423"/>
      <c r="X5" s="423"/>
      <c r="Y5" s="423"/>
      <c r="Z5" s="423"/>
      <c r="AA5" s="423"/>
      <c r="AB5" s="109"/>
      <c r="AC5" s="108" t="s">
        <v>73</v>
      </c>
      <c r="AD5" s="108"/>
      <c r="AE5" s="416"/>
      <c r="AF5" s="417"/>
      <c r="AG5" s="417"/>
      <c r="AH5" s="417"/>
      <c r="AI5" s="417"/>
      <c r="AJ5" s="417"/>
      <c r="AK5" s="417"/>
      <c r="AL5" s="417"/>
      <c r="AM5" s="417"/>
      <c r="AN5" s="417"/>
      <c r="AO5" s="417"/>
      <c r="AP5" s="417"/>
      <c r="AQ5" s="417"/>
      <c r="AR5" s="417"/>
      <c r="AS5" s="417"/>
      <c r="AT5" s="417"/>
      <c r="AU5" s="417"/>
      <c r="AV5" s="417"/>
      <c r="AW5" s="418"/>
      <c r="AX5" s="2"/>
    </row>
    <row r="6" spans="1:50" ht="41.25" customHeight="1">
      <c r="A6" s="437"/>
      <c r="B6" s="438"/>
      <c r="C6" s="438"/>
      <c r="D6" s="438"/>
      <c r="E6" s="438"/>
      <c r="F6" s="438"/>
      <c r="G6" s="438"/>
      <c r="H6" s="439"/>
      <c r="I6" s="419" t="s">
        <v>79</v>
      </c>
      <c r="J6" s="420"/>
      <c r="K6" s="420"/>
      <c r="L6" s="420"/>
      <c r="M6" s="420"/>
      <c r="N6" s="420"/>
      <c r="O6" s="420"/>
      <c r="P6" s="420"/>
      <c r="Q6" s="421"/>
      <c r="R6" s="422"/>
      <c r="S6" s="423"/>
      <c r="T6" s="423"/>
      <c r="U6" s="423"/>
      <c r="V6" s="423"/>
      <c r="W6" s="423"/>
      <c r="X6" s="423"/>
      <c r="Y6" s="423"/>
      <c r="Z6" s="423"/>
      <c r="AA6" s="423"/>
      <c r="AB6" s="109"/>
      <c r="AC6" s="108" t="s">
        <v>73</v>
      </c>
      <c r="AD6" s="108"/>
      <c r="AE6" s="416"/>
      <c r="AF6" s="417"/>
      <c r="AG6" s="417"/>
      <c r="AH6" s="417"/>
      <c r="AI6" s="417"/>
      <c r="AJ6" s="417"/>
      <c r="AK6" s="417"/>
      <c r="AL6" s="417"/>
      <c r="AM6" s="417"/>
      <c r="AN6" s="417"/>
      <c r="AO6" s="417"/>
      <c r="AP6" s="417"/>
      <c r="AQ6" s="417"/>
      <c r="AR6" s="417"/>
      <c r="AS6" s="417"/>
      <c r="AT6" s="417"/>
      <c r="AU6" s="417"/>
      <c r="AV6" s="417"/>
      <c r="AW6" s="418"/>
      <c r="AX6" s="2"/>
    </row>
    <row r="7" spans="1:50" ht="41.25" customHeight="1" thickBot="1">
      <c r="A7" s="426" t="s">
        <v>72</v>
      </c>
      <c r="B7" s="427"/>
      <c r="C7" s="427"/>
      <c r="D7" s="427"/>
      <c r="E7" s="427"/>
      <c r="F7" s="427"/>
      <c r="G7" s="427"/>
      <c r="H7" s="428"/>
      <c r="I7" s="426"/>
      <c r="J7" s="427"/>
      <c r="K7" s="427"/>
      <c r="L7" s="427"/>
      <c r="M7" s="427"/>
      <c r="N7" s="427"/>
      <c r="O7" s="427"/>
      <c r="P7" s="427"/>
      <c r="Q7" s="428"/>
      <c r="R7" s="429"/>
      <c r="S7" s="430"/>
      <c r="T7" s="430"/>
      <c r="U7" s="430"/>
      <c r="V7" s="430"/>
      <c r="W7" s="430"/>
      <c r="X7" s="430"/>
      <c r="Y7" s="430"/>
      <c r="Z7" s="430"/>
      <c r="AA7" s="430"/>
      <c r="AB7" s="110"/>
      <c r="AC7" s="111" t="s">
        <v>73</v>
      </c>
      <c r="AD7" s="111"/>
      <c r="AE7" s="431"/>
      <c r="AF7" s="432"/>
      <c r="AG7" s="432"/>
      <c r="AH7" s="432"/>
      <c r="AI7" s="432"/>
      <c r="AJ7" s="432"/>
      <c r="AK7" s="432"/>
      <c r="AL7" s="432"/>
      <c r="AM7" s="432"/>
      <c r="AN7" s="432"/>
      <c r="AO7" s="432"/>
      <c r="AP7" s="432"/>
      <c r="AQ7" s="432"/>
      <c r="AR7" s="432"/>
      <c r="AS7" s="432"/>
      <c r="AT7" s="432"/>
      <c r="AU7" s="432"/>
      <c r="AV7" s="432"/>
      <c r="AW7" s="433"/>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10" t="s">
        <v>80</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2"/>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13" t="s">
        <v>82</v>
      </c>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13" t="s">
        <v>81</v>
      </c>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14">
        <f>1p!AX9</f>
        <v>38862</v>
      </c>
      <c r="AD16" s="414"/>
      <c r="AE16" s="414"/>
      <c r="AF16" s="414"/>
      <c r="AG16" s="414"/>
      <c r="AH16" s="414"/>
      <c r="AI16" s="414"/>
      <c r="AJ16" s="414"/>
      <c r="AK16" s="414"/>
      <c r="AL16" s="414"/>
      <c r="AM16" s="414"/>
      <c r="AN16" s="414"/>
      <c r="AO16" s="414"/>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13" t="s">
        <v>83</v>
      </c>
      <c r="H18" s="413"/>
      <c r="I18" s="413"/>
      <c r="J18" s="413"/>
      <c r="K18" s="413"/>
      <c r="L18" s="413"/>
      <c r="M18" s="413"/>
      <c r="N18" s="413"/>
      <c r="O18" s="413"/>
      <c r="P18" s="413"/>
      <c r="Q18" s="32"/>
      <c r="R18" s="32"/>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3"/>
      <c r="AP18" s="32"/>
      <c r="AQ18" s="406" t="s">
        <v>14</v>
      </c>
      <c r="AR18" s="406"/>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07" t="s">
        <v>84</v>
      </c>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9"/>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13" t="s">
        <v>85</v>
      </c>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14">
        <f>1p!AX9</f>
        <v>38862</v>
      </c>
      <c r="AD26" s="414"/>
      <c r="AE26" s="414"/>
      <c r="AF26" s="414"/>
      <c r="AG26" s="414"/>
      <c r="AH26" s="414"/>
      <c r="AI26" s="414"/>
      <c r="AJ26" s="414"/>
      <c r="AK26" s="414"/>
      <c r="AL26" s="414"/>
      <c r="AM26" s="414"/>
      <c r="AN26" s="414"/>
      <c r="AO26" s="414"/>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13" t="s">
        <v>83</v>
      </c>
      <c r="H28" s="413"/>
      <c r="I28" s="413"/>
      <c r="J28" s="413"/>
      <c r="K28" s="413"/>
      <c r="L28" s="413"/>
      <c r="M28" s="413"/>
      <c r="N28" s="413"/>
      <c r="O28" s="413"/>
      <c r="P28" s="413"/>
      <c r="Q28" s="32"/>
      <c r="R28" s="32"/>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3"/>
      <c r="AP28" s="32"/>
      <c r="AQ28" s="406" t="s">
        <v>14</v>
      </c>
      <c r="AR28" s="406"/>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06" t="s">
        <v>86</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1:AW1"/>
    <mergeCell ref="A2:H2"/>
    <mergeCell ref="I2:Q2"/>
    <mergeCell ref="R2:AD2"/>
    <mergeCell ref="AE2:AW2"/>
    <mergeCell ref="AE6:AW6"/>
    <mergeCell ref="A3:H4"/>
    <mergeCell ref="I3:Q3"/>
    <mergeCell ref="R3:AA3"/>
    <mergeCell ref="AE3:AW3"/>
    <mergeCell ref="I4:Q4"/>
    <mergeCell ref="R4:AA4"/>
    <mergeCell ref="AE4:AW4"/>
    <mergeCell ref="A7:H7"/>
    <mergeCell ref="I7:Q7"/>
    <mergeCell ref="R7:AA7"/>
    <mergeCell ref="AE7:AW7"/>
    <mergeCell ref="A5:H6"/>
    <mergeCell ref="I5:Q5"/>
    <mergeCell ref="R5:AA5"/>
    <mergeCell ref="A31:AW31"/>
    <mergeCell ref="D24:AT24"/>
    <mergeCell ref="AC26:AO26"/>
    <mergeCell ref="G28:P28"/>
    <mergeCell ref="S28:AN28"/>
    <mergeCell ref="AE5:AW5"/>
    <mergeCell ref="I6:Q6"/>
    <mergeCell ref="R6:AA6"/>
    <mergeCell ref="G18:P18"/>
    <mergeCell ref="S18:AN18"/>
    <mergeCell ref="AQ28:AR28"/>
    <mergeCell ref="A22:AW22"/>
    <mergeCell ref="A10:AW10"/>
    <mergeCell ref="C12:AU12"/>
    <mergeCell ref="C14:AU14"/>
    <mergeCell ref="AC16:AO16"/>
    <mergeCell ref="AQ18:AR18"/>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ゴシック,標準"&amp;10[0601]</oddFooter>
  </headerFooter>
  <drawing r:id="rId1"/>
</worksheet>
</file>

<file path=xl/worksheets/sheet6.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40" t="s">
        <v>274</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2"/>
      <c r="AX1" s="2"/>
    </row>
    <row r="2" spans="1:50" ht="43.5" customHeight="1" thickBot="1">
      <c r="A2" s="369" t="s">
        <v>69</v>
      </c>
      <c r="B2" s="370"/>
      <c r="C2" s="370"/>
      <c r="D2" s="370"/>
      <c r="E2" s="370"/>
      <c r="F2" s="370"/>
      <c r="G2" s="370"/>
      <c r="H2" s="443"/>
      <c r="I2" s="369" t="s">
        <v>74</v>
      </c>
      <c r="J2" s="370"/>
      <c r="K2" s="370"/>
      <c r="L2" s="370"/>
      <c r="M2" s="370"/>
      <c r="N2" s="370"/>
      <c r="O2" s="370"/>
      <c r="P2" s="370"/>
      <c r="Q2" s="443"/>
      <c r="R2" s="444" t="s">
        <v>75</v>
      </c>
      <c r="S2" s="445"/>
      <c r="T2" s="445"/>
      <c r="U2" s="445"/>
      <c r="V2" s="445"/>
      <c r="W2" s="445"/>
      <c r="X2" s="445"/>
      <c r="Y2" s="445"/>
      <c r="Z2" s="445"/>
      <c r="AA2" s="445"/>
      <c r="AB2" s="445"/>
      <c r="AC2" s="445"/>
      <c r="AD2" s="446"/>
      <c r="AE2" s="447" t="s">
        <v>76</v>
      </c>
      <c r="AF2" s="448"/>
      <c r="AG2" s="448"/>
      <c r="AH2" s="448"/>
      <c r="AI2" s="448"/>
      <c r="AJ2" s="448"/>
      <c r="AK2" s="448"/>
      <c r="AL2" s="448"/>
      <c r="AM2" s="448"/>
      <c r="AN2" s="448"/>
      <c r="AO2" s="448"/>
      <c r="AP2" s="448"/>
      <c r="AQ2" s="448"/>
      <c r="AR2" s="448"/>
      <c r="AS2" s="448"/>
      <c r="AT2" s="448"/>
      <c r="AU2" s="448"/>
      <c r="AV2" s="448"/>
      <c r="AW2" s="449"/>
      <c r="AX2" s="2"/>
    </row>
    <row r="3" spans="1:50" ht="41.25" customHeight="1">
      <c r="A3" s="450" t="s">
        <v>70</v>
      </c>
      <c r="B3" s="451"/>
      <c r="C3" s="451"/>
      <c r="D3" s="451"/>
      <c r="E3" s="451"/>
      <c r="F3" s="451"/>
      <c r="G3" s="451"/>
      <c r="H3" s="452"/>
      <c r="I3" s="453" t="s">
        <v>266</v>
      </c>
      <c r="J3" s="357"/>
      <c r="K3" s="357"/>
      <c r="L3" s="357"/>
      <c r="M3" s="357"/>
      <c r="N3" s="357"/>
      <c r="O3" s="357"/>
      <c r="P3" s="357"/>
      <c r="Q3" s="454"/>
      <c r="R3" s="455">
        <v>500000</v>
      </c>
      <c r="S3" s="456"/>
      <c r="T3" s="456"/>
      <c r="U3" s="456"/>
      <c r="V3" s="456"/>
      <c r="W3" s="456"/>
      <c r="X3" s="456"/>
      <c r="Y3" s="456"/>
      <c r="Z3" s="456"/>
      <c r="AA3" s="456"/>
      <c r="AB3" s="106"/>
      <c r="AC3" s="105" t="s">
        <v>73</v>
      </c>
      <c r="AD3" s="107"/>
      <c r="AE3" s="457" t="s">
        <v>258</v>
      </c>
      <c r="AF3" s="458"/>
      <c r="AG3" s="458"/>
      <c r="AH3" s="458"/>
      <c r="AI3" s="458"/>
      <c r="AJ3" s="458"/>
      <c r="AK3" s="458"/>
      <c r="AL3" s="458"/>
      <c r="AM3" s="458"/>
      <c r="AN3" s="458"/>
      <c r="AO3" s="458"/>
      <c r="AP3" s="458"/>
      <c r="AQ3" s="458"/>
      <c r="AR3" s="458"/>
      <c r="AS3" s="458"/>
      <c r="AT3" s="458"/>
      <c r="AU3" s="458"/>
      <c r="AV3" s="458"/>
      <c r="AW3" s="459"/>
      <c r="AX3" s="2"/>
    </row>
    <row r="4" spans="1:50" ht="41.25" customHeight="1">
      <c r="A4" s="437"/>
      <c r="B4" s="438"/>
      <c r="C4" s="438"/>
      <c r="D4" s="438"/>
      <c r="E4" s="438"/>
      <c r="F4" s="438"/>
      <c r="G4" s="438"/>
      <c r="H4" s="439"/>
      <c r="I4" s="424" t="s">
        <v>77</v>
      </c>
      <c r="J4" s="330"/>
      <c r="K4" s="330"/>
      <c r="L4" s="330"/>
      <c r="M4" s="330"/>
      <c r="N4" s="330"/>
      <c r="O4" s="330"/>
      <c r="P4" s="330"/>
      <c r="Q4" s="425"/>
      <c r="R4" s="422">
        <v>2200000</v>
      </c>
      <c r="S4" s="423"/>
      <c r="T4" s="423"/>
      <c r="U4" s="423"/>
      <c r="V4" s="423"/>
      <c r="W4" s="423"/>
      <c r="X4" s="423"/>
      <c r="Y4" s="423"/>
      <c r="Z4" s="423"/>
      <c r="AA4" s="423"/>
      <c r="AB4" s="109"/>
      <c r="AC4" s="108" t="s">
        <v>73</v>
      </c>
      <c r="AD4" s="108"/>
      <c r="AE4" s="416" t="s">
        <v>258</v>
      </c>
      <c r="AF4" s="417"/>
      <c r="AG4" s="417"/>
      <c r="AH4" s="417"/>
      <c r="AI4" s="417"/>
      <c r="AJ4" s="417"/>
      <c r="AK4" s="417"/>
      <c r="AL4" s="417"/>
      <c r="AM4" s="417"/>
      <c r="AN4" s="417"/>
      <c r="AO4" s="417"/>
      <c r="AP4" s="417"/>
      <c r="AQ4" s="417"/>
      <c r="AR4" s="417"/>
      <c r="AS4" s="417"/>
      <c r="AT4" s="417"/>
      <c r="AU4" s="417"/>
      <c r="AV4" s="417"/>
      <c r="AW4" s="418"/>
      <c r="AX4" s="2"/>
    </row>
    <row r="5" spans="1:50" ht="41.25" customHeight="1">
      <c r="A5" s="434" t="s">
        <v>71</v>
      </c>
      <c r="B5" s="435"/>
      <c r="C5" s="435"/>
      <c r="D5" s="435"/>
      <c r="E5" s="435"/>
      <c r="F5" s="435"/>
      <c r="G5" s="435"/>
      <c r="H5" s="436"/>
      <c r="I5" s="419" t="s">
        <v>78</v>
      </c>
      <c r="J5" s="420"/>
      <c r="K5" s="420"/>
      <c r="L5" s="420"/>
      <c r="M5" s="420"/>
      <c r="N5" s="420"/>
      <c r="O5" s="420"/>
      <c r="P5" s="420"/>
      <c r="Q5" s="421"/>
      <c r="R5" s="422">
        <v>1234567890</v>
      </c>
      <c r="S5" s="423"/>
      <c r="T5" s="423"/>
      <c r="U5" s="423"/>
      <c r="V5" s="423"/>
      <c r="W5" s="423"/>
      <c r="X5" s="423"/>
      <c r="Y5" s="423"/>
      <c r="Z5" s="423"/>
      <c r="AA5" s="423"/>
      <c r="AB5" s="109"/>
      <c r="AC5" s="108" t="s">
        <v>73</v>
      </c>
      <c r="AD5" s="108"/>
      <c r="AE5" s="416" t="s">
        <v>293</v>
      </c>
      <c r="AF5" s="417"/>
      <c r="AG5" s="417"/>
      <c r="AH5" s="417"/>
      <c r="AI5" s="417"/>
      <c r="AJ5" s="417"/>
      <c r="AK5" s="417"/>
      <c r="AL5" s="417"/>
      <c r="AM5" s="417"/>
      <c r="AN5" s="417"/>
      <c r="AO5" s="417"/>
      <c r="AP5" s="417"/>
      <c r="AQ5" s="417"/>
      <c r="AR5" s="417"/>
      <c r="AS5" s="417"/>
      <c r="AT5" s="417"/>
      <c r="AU5" s="417"/>
      <c r="AV5" s="417"/>
      <c r="AW5" s="418"/>
      <c r="AX5" s="143"/>
    </row>
    <row r="6" spans="1:50" ht="41.25" customHeight="1">
      <c r="A6" s="437"/>
      <c r="B6" s="438"/>
      <c r="C6" s="438"/>
      <c r="D6" s="438"/>
      <c r="E6" s="438"/>
      <c r="F6" s="438"/>
      <c r="G6" s="438"/>
      <c r="H6" s="439"/>
      <c r="I6" s="419" t="s">
        <v>79</v>
      </c>
      <c r="J6" s="420"/>
      <c r="K6" s="420"/>
      <c r="L6" s="420"/>
      <c r="M6" s="420"/>
      <c r="N6" s="420"/>
      <c r="O6" s="420"/>
      <c r="P6" s="420"/>
      <c r="Q6" s="421"/>
      <c r="R6" s="422">
        <v>7654321</v>
      </c>
      <c r="S6" s="423"/>
      <c r="T6" s="423"/>
      <c r="U6" s="423"/>
      <c r="V6" s="423"/>
      <c r="W6" s="423"/>
      <c r="X6" s="423"/>
      <c r="Y6" s="423"/>
      <c r="Z6" s="423"/>
      <c r="AA6" s="423"/>
      <c r="AB6" s="109"/>
      <c r="AC6" s="108" t="s">
        <v>73</v>
      </c>
      <c r="AD6" s="108"/>
      <c r="AE6" s="416" t="s">
        <v>294</v>
      </c>
      <c r="AF6" s="417"/>
      <c r="AG6" s="417"/>
      <c r="AH6" s="417"/>
      <c r="AI6" s="417"/>
      <c r="AJ6" s="417"/>
      <c r="AK6" s="417"/>
      <c r="AL6" s="417"/>
      <c r="AM6" s="417"/>
      <c r="AN6" s="417"/>
      <c r="AO6" s="417"/>
      <c r="AP6" s="417"/>
      <c r="AQ6" s="417"/>
      <c r="AR6" s="417"/>
      <c r="AS6" s="417"/>
      <c r="AT6" s="417"/>
      <c r="AU6" s="417"/>
      <c r="AV6" s="417"/>
      <c r="AW6" s="418"/>
      <c r="AX6" s="143"/>
    </row>
    <row r="7" spans="1:50" ht="41.25" customHeight="1" thickBot="1">
      <c r="A7" s="426" t="s">
        <v>72</v>
      </c>
      <c r="B7" s="427"/>
      <c r="C7" s="427"/>
      <c r="D7" s="427"/>
      <c r="E7" s="427"/>
      <c r="F7" s="427"/>
      <c r="G7" s="427"/>
      <c r="H7" s="428"/>
      <c r="I7" s="426"/>
      <c r="J7" s="427"/>
      <c r="K7" s="427"/>
      <c r="L7" s="427"/>
      <c r="M7" s="427"/>
      <c r="N7" s="427"/>
      <c r="O7" s="427"/>
      <c r="P7" s="427"/>
      <c r="Q7" s="428"/>
      <c r="R7" s="429"/>
      <c r="S7" s="430"/>
      <c r="T7" s="430"/>
      <c r="U7" s="430"/>
      <c r="V7" s="430"/>
      <c r="W7" s="430"/>
      <c r="X7" s="430"/>
      <c r="Y7" s="430"/>
      <c r="Z7" s="430"/>
      <c r="AA7" s="430"/>
      <c r="AB7" s="110"/>
      <c r="AC7" s="111" t="s">
        <v>73</v>
      </c>
      <c r="AD7" s="111"/>
      <c r="AE7" s="431"/>
      <c r="AF7" s="432"/>
      <c r="AG7" s="432"/>
      <c r="AH7" s="432"/>
      <c r="AI7" s="432"/>
      <c r="AJ7" s="432"/>
      <c r="AK7" s="432"/>
      <c r="AL7" s="432"/>
      <c r="AM7" s="432"/>
      <c r="AN7" s="432"/>
      <c r="AO7" s="432"/>
      <c r="AP7" s="432"/>
      <c r="AQ7" s="432"/>
      <c r="AR7" s="432"/>
      <c r="AS7" s="432"/>
      <c r="AT7" s="432"/>
      <c r="AU7" s="432"/>
      <c r="AV7" s="432"/>
      <c r="AW7" s="433"/>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10" t="s">
        <v>80</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2"/>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13" t="s">
        <v>82</v>
      </c>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13" t="s">
        <v>81</v>
      </c>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14">
        <f>1p!AX9</f>
        <v>38862</v>
      </c>
      <c r="AD16" s="414"/>
      <c r="AE16" s="414"/>
      <c r="AF16" s="414"/>
      <c r="AG16" s="414"/>
      <c r="AH16" s="414"/>
      <c r="AI16" s="414"/>
      <c r="AJ16" s="414"/>
      <c r="AK16" s="414"/>
      <c r="AL16" s="414"/>
      <c r="AM16" s="414"/>
      <c r="AN16" s="414"/>
      <c r="AO16" s="414"/>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13" t="s">
        <v>83</v>
      </c>
      <c r="H18" s="413"/>
      <c r="I18" s="413"/>
      <c r="J18" s="413"/>
      <c r="K18" s="413"/>
      <c r="L18" s="413"/>
      <c r="M18" s="413"/>
      <c r="N18" s="413"/>
      <c r="O18" s="413"/>
      <c r="P18" s="413"/>
      <c r="Q18" s="32"/>
      <c r="R18" s="32"/>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3"/>
      <c r="AP18" s="32"/>
      <c r="AQ18" s="406" t="s">
        <v>14</v>
      </c>
      <c r="AR18" s="406"/>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07" t="s">
        <v>84</v>
      </c>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9"/>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13" t="s">
        <v>85</v>
      </c>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14">
        <f>1p!AX9</f>
        <v>38862</v>
      </c>
      <c r="AD26" s="414"/>
      <c r="AE26" s="414"/>
      <c r="AF26" s="414"/>
      <c r="AG26" s="414"/>
      <c r="AH26" s="414"/>
      <c r="AI26" s="414"/>
      <c r="AJ26" s="414"/>
      <c r="AK26" s="414"/>
      <c r="AL26" s="414"/>
      <c r="AM26" s="414"/>
      <c r="AN26" s="414"/>
      <c r="AO26" s="414"/>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13" t="s">
        <v>83</v>
      </c>
      <c r="H28" s="413"/>
      <c r="I28" s="413"/>
      <c r="J28" s="413"/>
      <c r="K28" s="413"/>
      <c r="L28" s="413"/>
      <c r="M28" s="413"/>
      <c r="N28" s="413"/>
      <c r="O28" s="413"/>
      <c r="P28" s="413"/>
      <c r="Q28" s="32"/>
      <c r="R28" s="32"/>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3"/>
      <c r="AP28" s="32"/>
      <c r="AQ28" s="406" t="s">
        <v>14</v>
      </c>
      <c r="AR28" s="406"/>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06" t="s">
        <v>86</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I5:Q5"/>
    <mergeCell ref="I6:Q6"/>
    <mergeCell ref="I7:Q7"/>
    <mergeCell ref="A2:H2"/>
    <mergeCell ref="AE3:AW3"/>
    <mergeCell ref="AE4:AW4"/>
    <mergeCell ref="AE5:AW5"/>
    <mergeCell ref="I2:Q2"/>
    <mergeCell ref="R2:AD2"/>
    <mergeCell ref="AE2:AW2"/>
    <mergeCell ref="A10:AW10"/>
    <mergeCell ref="AC16:AO16"/>
    <mergeCell ref="C12:AU12"/>
    <mergeCell ref="C14:AU14"/>
    <mergeCell ref="AE6:AW6"/>
    <mergeCell ref="A3:H4"/>
    <mergeCell ref="A5:H6"/>
    <mergeCell ref="A7:H7"/>
    <mergeCell ref="I3:Q3"/>
    <mergeCell ref="I4:Q4"/>
    <mergeCell ref="G28:P28"/>
    <mergeCell ref="S28:AN28"/>
    <mergeCell ref="AQ28:AR28"/>
    <mergeCell ref="G18:P18"/>
    <mergeCell ref="S18:AN18"/>
    <mergeCell ref="AQ18:AR18"/>
    <mergeCell ref="A22:AW22"/>
    <mergeCell ref="A1:AW1"/>
    <mergeCell ref="A31:AW31"/>
    <mergeCell ref="R3:AA3"/>
    <mergeCell ref="R4:AA4"/>
    <mergeCell ref="R5:AA5"/>
    <mergeCell ref="R6:AA6"/>
    <mergeCell ref="R7:AA7"/>
    <mergeCell ref="AE7:AW7"/>
    <mergeCell ref="D24:AT24"/>
    <mergeCell ref="AC26:AO26"/>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Z93"/>
  <sheetViews>
    <sheetView zoomScalePageLayoutView="0" workbookViewId="0" topLeftCell="A1">
      <selection activeCell="A1" sqref="A1:AW1"/>
    </sheetView>
  </sheetViews>
  <sheetFormatPr defaultColWidth="9.00390625" defaultRowHeight="14.25"/>
  <cols>
    <col min="1" max="49" width="1.625" style="1" customWidth="1"/>
    <col min="50" max="50" width="66.50390625" style="1" customWidth="1"/>
    <col min="51" max="16384" width="9.00390625" style="1" customWidth="1"/>
  </cols>
  <sheetData>
    <row r="1" spans="1:50" ht="38.25" customHeight="1" thickBot="1">
      <c r="A1" s="483" t="s">
        <v>69</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5"/>
      <c r="AX1" s="2"/>
    </row>
    <row r="2" spans="1:50" ht="9.75" customHeigh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1"/>
      <c r="AX2" s="2"/>
    </row>
    <row r="3" spans="1:50" ht="18.75" customHeight="1">
      <c r="A3" s="491" t="s">
        <v>95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3"/>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87</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494" t="s">
        <v>276</v>
      </c>
      <c r="G7" s="494"/>
      <c r="H7" s="494"/>
      <c r="I7" s="494"/>
      <c r="J7" s="494"/>
      <c r="K7" s="494"/>
      <c r="L7" s="494"/>
      <c r="M7" s="494"/>
      <c r="N7" s="494"/>
      <c r="O7" s="494"/>
      <c r="P7" s="494"/>
      <c r="Q7" s="494"/>
      <c r="R7" s="494"/>
      <c r="S7" s="494"/>
      <c r="T7" s="63"/>
      <c r="U7" s="63"/>
      <c r="V7" s="63"/>
      <c r="W7" s="495" t="s">
        <v>96</v>
      </c>
      <c r="X7" s="495"/>
      <c r="Y7" s="63"/>
      <c r="Z7" s="63"/>
      <c r="AA7" s="63"/>
      <c r="AB7" s="63"/>
      <c r="AC7" s="63"/>
      <c r="AD7" s="63"/>
      <c r="AE7" s="63"/>
      <c r="AF7" s="63"/>
      <c r="AG7" s="63"/>
      <c r="AH7" s="63"/>
      <c r="AI7" s="63"/>
      <c r="AJ7" s="63"/>
      <c r="AK7" s="63"/>
      <c r="AL7" s="496" t="s">
        <v>88</v>
      </c>
      <c r="AM7" s="496"/>
      <c r="AN7" s="496"/>
      <c r="AO7" s="496"/>
      <c r="AP7" s="496"/>
      <c r="AQ7" s="496"/>
      <c r="AR7" s="496"/>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91" t="s">
        <v>89</v>
      </c>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3"/>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90</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8" t="s">
        <v>264</v>
      </c>
      <c r="C13" s="309"/>
      <c r="D13" s="309"/>
      <c r="E13" s="309"/>
      <c r="F13" s="309"/>
      <c r="G13" s="309"/>
      <c r="H13" s="309"/>
      <c r="I13" s="367"/>
      <c r="J13" s="366" t="s">
        <v>265</v>
      </c>
      <c r="K13" s="309"/>
      <c r="L13" s="309"/>
      <c r="M13" s="309"/>
      <c r="N13" s="309"/>
      <c r="O13" s="309"/>
      <c r="P13" s="309"/>
      <c r="Q13" s="367"/>
      <c r="R13" s="344" t="s">
        <v>48</v>
      </c>
      <c r="S13" s="345"/>
      <c r="T13" s="345"/>
      <c r="U13" s="345"/>
      <c r="V13" s="346"/>
      <c r="W13" s="366" t="s">
        <v>66</v>
      </c>
      <c r="X13" s="309"/>
      <c r="Y13" s="309"/>
      <c r="Z13" s="309"/>
      <c r="AA13" s="309"/>
      <c r="AB13" s="309"/>
      <c r="AC13" s="367"/>
      <c r="AD13" s="344" t="s">
        <v>91</v>
      </c>
      <c r="AE13" s="345"/>
      <c r="AF13" s="345"/>
      <c r="AG13" s="345"/>
      <c r="AH13" s="345"/>
      <c r="AI13" s="345"/>
      <c r="AJ13" s="345"/>
      <c r="AK13" s="345"/>
      <c r="AL13" s="345"/>
      <c r="AM13" s="345"/>
      <c r="AN13" s="345"/>
      <c r="AO13" s="345"/>
      <c r="AP13" s="346"/>
      <c r="AQ13" s="344" t="s">
        <v>92</v>
      </c>
      <c r="AR13" s="345"/>
      <c r="AS13" s="345"/>
      <c r="AT13" s="345"/>
      <c r="AU13" s="345"/>
      <c r="AV13" s="391"/>
      <c r="AW13" s="47"/>
      <c r="AX13" s="2"/>
    </row>
    <row r="14" spans="1:50" ht="25.5" customHeight="1">
      <c r="A14" s="134"/>
      <c r="B14" s="376">
        <v>38565</v>
      </c>
      <c r="C14" s="284"/>
      <c r="D14" s="284"/>
      <c r="E14" s="284"/>
      <c r="F14" s="284"/>
      <c r="G14" s="284"/>
      <c r="H14" s="284"/>
      <c r="I14" s="285"/>
      <c r="J14" s="283" t="s">
        <v>267</v>
      </c>
      <c r="K14" s="284"/>
      <c r="L14" s="284"/>
      <c r="M14" s="284"/>
      <c r="N14" s="284"/>
      <c r="O14" s="284"/>
      <c r="P14" s="284"/>
      <c r="Q14" s="285"/>
      <c r="R14" s="402">
        <f>IF(EXACT(J14,"現在"),DATEDIF(B14-1,1p!AX9,"y"),DATEDIF(B14-1,J14,"y"))</f>
        <v>0</v>
      </c>
      <c r="S14" s="403"/>
      <c r="T14" s="102" t="s">
        <v>49</v>
      </c>
      <c r="U14" s="404">
        <f>IF(EXACT(J14,"現在"),MOD(DATEDIF(B14,1p!AX9+1,"m"),12),MOD(DATEDIF(B14,J14+1,"m"),12))</f>
        <v>9</v>
      </c>
      <c r="V14" s="405"/>
      <c r="W14" s="347" t="s">
        <v>286</v>
      </c>
      <c r="X14" s="348"/>
      <c r="Y14" s="348"/>
      <c r="Z14" s="348"/>
      <c r="AA14" s="348"/>
      <c r="AB14" s="348"/>
      <c r="AC14" s="349"/>
      <c r="AD14" s="506" t="s">
        <v>290</v>
      </c>
      <c r="AE14" s="507"/>
      <c r="AF14" s="507"/>
      <c r="AG14" s="507"/>
      <c r="AH14" s="507"/>
      <c r="AI14" s="507"/>
      <c r="AJ14" s="507"/>
      <c r="AK14" s="507"/>
      <c r="AL14" s="507"/>
      <c r="AM14" s="507"/>
      <c r="AN14" s="507"/>
      <c r="AO14" s="507"/>
      <c r="AP14" s="508"/>
      <c r="AQ14" s="509" t="s">
        <v>486</v>
      </c>
      <c r="AR14" s="510"/>
      <c r="AS14" s="510"/>
      <c r="AT14" s="510"/>
      <c r="AU14" s="510"/>
      <c r="AV14" s="511"/>
      <c r="AW14" s="136"/>
      <c r="AX14" s="2"/>
    </row>
    <row r="15" spans="1:50" ht="25.5" customHeight="1">
      <c r="A15" s="134"/>
      <c r="B15" s="338">
        <v>35886</v>
      </c>
      <c r="C15" s="281"/>
      <c r="D15" s="281"/>
      <c r="E15" s="281"/>
      <c r="F15" s="281"/>
      <c r="G15" s="281"/>
      <c r="H15" s="281"/>
      <c r="I15" s="281"/>
      <c r="J15" s="280">
        <v>38563</v>
      </c>
      <c r="K15" s="281"/>
      <c r="L15" s="281"/>
      <c r="M15" s="281"/>
      <c r="N15" s="281"/>
      <c r="O15" s="281"/>
      <c r="P15" s="281"/>
      <c r="Q15" s="282"/>
      <c r="R15" s="340">
        <f aca="true" t="shared" si="0" ref="R15:R20">DATEDIF(B15-1,J15,"y")</f>
        <v>7</v>
      </c>
      <c r="S15" s="341"/>
      <c r="T15" s="103" t="s">
        <v>49</v>
      </c>
      <c r="U15" s="342">
        <f aca="true" t="shared" si="1" ref="U15:U20">MOD(DATEDIF(B15,J15+1,"m"),12)</f>
        <v>3</v>
      </c>
      <c r="V15" s="343"/>
      <c r="W15" s="358" t="s">
        <v>63</v>
      </c>
      <c r="X15" s="359"/>
      <c r="Y15" s="359"/>
      <c r="Z15" s="359"/>
      <c r="AA15" s="359"/>
      <c r="AB15" s="359"/>
      <c r="AC15" s="359"/>
      <c r="AD15" s="465" t="s">
        <v>268</v>
      </c>
      <c r="AE15" s="466"/>
      <c r="AF15" s="466"/>
      <c r="AG15" s="466"/>
      <c r="AH15" s="466"/>
      <c r="AI15" s="466"/>
      <c r="AJ15" s="466"/>
      <c r="AK15" s="466"/>
      <c r="AL15" s="466"/>
      <c r="AM15" s="466"/>
      <c r="AN15" s="466"/>
      <c r="AO15" s="466"/>
      <c r="AP15" s="467"/>
      <c r="AQ15" s="460" t="s">
        <v>491</v>
      </c>
      <c r="AR15" s="461"/>
      <c r="AS15" s="461"/>
      <c r="AT15" s="461"/>
      <c r="AU15" s="461"/>
      <c r="AV15" s="462"/>
      <c r="AW15" s="136"/>
      <c r="AX15" s="2"/>
    </row>
    <row r="16" spans="1:50" ht="25.5" customHeight="1">
      <c r="A16" s="134"/>
      <c r="B16" s="338"/>
      <c r="C16" s="477"/>
      <c r="D16" s="477"/>
      <c r="E16" s="477"/>
      <c r="F16" s="477"/>
      <c r="G16" s="477"/>
      <c r="H16" s="477"/>
      <c r="I16" s="478"/>
      <c r="J16" s="280"/>
      <c r="K16" s="281"/>
      <c r="L16" s="281"/>
      <c r="M16" s="281"/>
      <c r="N16" s="281"/>
      <c r="O16" s="281"/>
      <c r="P16" s="281"/>
      <c r="Q16" s="282"/>
      <c r="R16" s="340" t="e">
        <f t="shared" si="0"/>
        <v>#NUM!</v>
      </c>
      <c r="S16" s="341"/>
      <c r="T16" s="103" t="s">
        <v>49</v>
      </c>
      <c r="U16" s="342">
        <f t="shared" si="1"/>
        <v>0</v>
      </c>
      <c r="V16" s="343"/>
      <c r="W16" s="358" t="s">
        <v>291</v>
      </c>
      <c r="X16" s="359"/>
      <c r="Y16" s="359"/>
      <c r="Z16" s="359"/>
      <c r="AA16" s="359"/>
      <c r="AB16" s="359"/>
      <c r="AC16" s="359"/>
      <c r="AD16" s="465" t="s">
        <v>297</v>
      </c>
      <c r="AE16" s="466"/>
      <c r="AF16" s="466"/>
      <c r="AG16" s="466"/>
      <c r="AH16" s="466"/>
      <c r="AI16" s="466"/>
      <c r="AJ16" s="466"/>
      <c r="AK16" s="466"/>
      <c r="AL16" s="466"/>
      <c r="AM16" s="466"/>
      <c r="AN16" s="466"/>
      <c r="AO16" s="466"/>
      <c r="AP16" s="467"/>
      <c r="AQ16" s="460"/>
      <c r="AR16" s="461"/>
      <c r="AS16" s="461"/>
      <c r="AT16" s="461"/>
      <c r="AU16" s="461"/>
      <c r="AV16" s="462"/>
      <c r="AW16" s="136"/>
      <c r="AX16" s="2"/>
    </row>
    <row r="17" spans="1:50" ht="25.5" customHeight="1">
      <c r="A17" s="134"/>
      <c r="B17" s="338">
        <v>34460</v>
      </c>
      <c r="C17" s="477"/>
      <c r="D17" s="477"/>
      <c r="E17" s="477"/>
      <c r="F17" s="477"/>
      <c r="G17" s="477"/>
      <c r="H17" s="477"/>
      <c r="I17" s="478"/>
      <c r="J17" s="280">
        <v>35885</v>
      </c>
      <c r="K17" s="477"/>
      <c r="L17" s="477"/>
      <c r="M17" s="477"/>
      <c r="N17" s="477"/>
      <c r="O17" s="477"/>
      <c r="P17" s="477"/>
      <c r="Q17" s="478"/>
      <c r="R17" s="340">
        <f>DATEDIF(B17-1,J17,"y")</f>
        <v>3</v>
      </c>
      <c r="S17" s="341"/>
      <c r="T17" s="103" t="s">
        <v>49</v>
      </c>
      <c r="U17" s="342">
        <f>MOD(DATEDIF(B17,J17+1,"m"),12)</f>
        <v>10</v>
      </c>
      <c r="V17" s="343"/>
      <c r="W17" s="358" t="s">
        <v>289</v>
      </c>
      <c r="X17" s="359"/>
      <c r="Y17" s="359"/>
      <c r="Z17" s="359"/>
      <c r="AA17" s="359"/>
      <c r="AB17" s="359"/>
      <c r="AC17" s="359"/>
      <c r="AD17" s="465" t="s">
        <v>288</v>
      </c>
      <c r="AE17" s="466"/>
      <c r="AF17" s="466"/>
      <c r="AG17" s="466"/>
      <c r="AH17" s="466"/>
      <c r="AI17" s="466"/>
      <c r="AJ17" s="466"/>
      <c r="AK17" s="466"/>
      <c r="AL17" s="466"/>
      <c r="AM17" s="466"/>
      <c r="AN17" s="466"/>
      <c r="AO17" s="466"/>
      <c r="AP17" s="467"/>
      <c r="AQ17" s="460" t="s">
        <v>485</v>
      </c>
      <c r="AR17" s="461"/>
      <c r="AS17" s="461"/>
      <c r="AT17" s="461"/>
      <c r="AU17" s="461"/>
      <c r="AV17" s="462"/>
      <c r="AW17" s="136"/>
      <c r="AX17" s="2"/>
    </row>
    <row r="18" spans="1:50" ht="25.5" customHeight="1">
      <c r="A18" s="134"/>
      <c r="B18" s="338"/>
      <c r="C18" s="477"/>
      <c r="D18" s="477"/>
      <c r="E18" s="477"/>
      <c r="F18" s="477"/>
      <c r="G18" s="477"/>
      <c r="H18" s="477"/>
      <c r="I18" s="478"/>
      <c r="J18" s="280"/>
      <c r="K18" s="281"/>
      <c r="L18" s="281"/>
      <c r="M18" s="281"/>
      <c r="N18" s="281"/>
      <c r="O18" s="281"/>
      <c r="P18" s="281"/>
      <c r="Q18" s="282"/>
      <c r="R18" s="340" t="e">
        <f t="shared" si="0"/>
        <v>#NUM!</v>
      </c>
      <c r="S18" s="341"/>
      <c r="T18" s="103" t="s">
        <v>49</v>
      </c>
      <c r="U18" s="342">
        <f t="shared" si="1"/>
        <v>0</v>
      </c>
      <c r="V18" s="343"/>
      <c r="W18" s="358"/>
      <c r="X18" s="359"/>
      <c r="Y18" s="359"/>
      <c r="Z18" s="359"/>
      <c r="AA18" s="359"/>
      <c r="AB18" s="359"/>
      <c r="AC18" s="359"/>
      <c r="AD18" s="465"/>
      <c r="AE18" s="466"/>
      <c r="AF18" s="466"/>
      <c r="AG18" s="466"/>
      <c r="AH18" s="466"/>
      <c r="AI18" s="466"/>
      <c r="AJ18" s="466"/>
      <c r="AK18" s="466"/>
      <c r="AL18" s="466"/>
      <c r="AM18" s="466"/>
      <c r="AN18" s="466"/>
      <c r="AO18" s="466"/>
      <c r="AP18" s="466"/>
      <c r="AQ18" s="460"/>
      <c r="AR18" s="461"/>
      <c r="AS18" s="461"/>
      <c r="AT18" s="461"/>
      <c r="AU18" s="461"/>
      <c r="AV18" s="462"/>
      <c r="AW18" s="136"/>
      <c r="AX18" s="2"/>
    </row>
    <row r="19" spans="1:50" ht="25.5" customHeight="1">
      <c r="A19" s="134"/>
      <c r="B19" s="338"/>
      <c r="C19" s="477"/>
      <c r="D19" s="477"/>
      <c r="E19" s="477"/>
      <c r="F19" s="477"/>
      <c r="G19" s="477"/>
      <c r="H19" s="477"/>
      <c r="I19" s="478"/>
      <c r="J19" s="280"/>
      <c r="K19" s="477"/>
      <c r="L19" s="477"/>
      <c r="M19" s="477"/>
      <c r="N19" s="477"/>
      <c r="O19" s="477"/>
      <c r="P19" s="477"/>
      <c r="Q19" s="478"/>
      <c r="R19" s="340" t="e">
        <f t="shared" si="0"/>
        <v>#NUM!</v>
      </c>
      <c r="S19" s="341"/>
      <c r="T19" s="103" t="s">
        <v>49</v>
      </c>
      <c r="U19" s="342">
        <f t="shared" si="1"/>
        <v>0</v>
      </c>
      <c r="V19" s="343"/>
      <c r="W19" s="358"/>
      <c r="X19" s="359"/>
      <c r="Y19" s="359"/>
      <c r="Z19" s="359"/>
      <c r="AA19" s="359"/>
      <c r="AB19" s="359"/>
      <c r="AC19" s="359"/>
      <c r="AD19" s="465"/>
      <c r="AE19" s="466"/>
      <c r="AF19" s="466"/>
      <c r="AG19" s="466"/>
      <c r="AH19" s="466"/>
      <c r="AI19" s="466"/>
      <c r="AJ19" s="466"/>
      <c r="AK19" s="466"/>
      <c r="AL19" s="466"/>
      <c r="AM19" s="466"/>
      <c r="AN19" s="466"/>
      <c r="AO19" s="466"/>
      <c r="AP19" s="466"/>
      <c r="AQ19" s="460"/>
      <c r="AR19" s="461"/>
      <c r="AS19" s="461"/>
      <c r="AT19" s="461"/>
      <c r="AU19" s="461"/>
      <c r="AV19" s="462"/>
      <c r="AW19" s="136"/>
      <c r="AX19" s="2"/>
    </row>
    <row r="20" spans="1:50" ht="25.5" customHeight="1">
      <c r="A20" s="134"/>
      <c r="B20" s="338"/>
      <c r="C20" s="477"/>
      <c r="D20" s="477"/>
      <c r="E20" s="477"/>
      <c r="F20" s="477"/>
      <c r="G20" s="477"/>
      <c r="H20" s="477"/>
      <c r="I20" s="478"/>
      <c r="J20" s="280"/>
      <c r="K20" s="281"/>
      <c r="L20" s="281"/>
      <c r="M20" s="281"/>
      <c r="N20" s="281"/>
      <c r="O20" s="281"/>
      <c r="P20" s="281"/>
      <c r="Q20" s="282"/>
      <c r="R20" s="340" t="e">
        <f t="shared" si="0"/>
        <v>#NUM!</v>
      </c>
      <c r="S20" s="341"/>
      <c r="T20" s="103" t="s">
        <v>49</v>
      </c>
      <c r="U20" s="342">
        <f t="shared" si="1"/>
        <v>0</v>
      </c>
      <c r="V20" s="343"/>
      <c r="W20" s="358"/>
      <c r="X20" s="359"/>
      <c r="Y20" s="359"/>
      <c r="Z20" s="359"/>
      <c r="AA20" s="359"/>
      <c r="AB20" s="359"/>
      <c r="AC20" s="359"/>
      <c r="AD20" s="465"/>
      <c r="AE20" s="466"/>
      <c r="AF20" s="466"/>
      <c r="AG20" s="466"/>
      <c r="AH20" s="466"/>
      <c r="AI20" s="466"/>
      <c r="AJ20" s="466"/>
      <c r="AK20" s="466"/>
      <c r="AL20" s="466"/>
      <c r="AM20" s="466"/>
      <c r="AN20" s="466"/>
      <c r="AO20" s="466"/>
      <c r="AP20" s="466"/>
      <c r="AQ20" s="460"/>
      <c r="AR20" s="461"/>
      <c r="AS20" s="461"/>
      <c r="AT20" s="461"/>
      <c r="AU20" s="461"/>
      <c r="AV20" s="462"/>
      <c r="AW20" s="136"/>
      <c r="AX20" s="2"/>
    </row>
    <row r="21" spans="1:50" ht="25.5" customHeight="1">
      <c r="A21" s="134"/>
      <c r="B21" s="338"/>
      <c r="C21" s="281"/>
      <c r="D21" s="281"/>
      <c r="E21" s="281"/>
      <c r="F21" s="281"/>
      <c r="G21" s="281"/>
      <c r="H21" s="281"/>
      <c r="I21" s="282"/>
      <c r="J21" s="280"/>
      <c r="K21" s="281"/>
      <c r="L21" s="281"/>
      <c r="M21" s="281"/>
      <c r="N21" s="281"/>
      <c r="O21" s="281"/>
      <c r="P21" s="281"/>
      <c r="Q21" s="282"/>
      <c r="R21" s="340" t="e">
        <f>DATEDIF(B21-1,J21,"y")</f>
        <v>#NUM!</v>
      </c>
      <c r="S21" s="341"/>
      <c r="T21" s="103" t="s">
        <v>49</v>
      </c>
      <c r="U21" s="342">
        <f>MOD(DATEDIF(B21,J21+1,"m"),12)</f>
        <v>0</v>
      </c>
      <c r="V21" s="343"/>
      <c r="W21" s="358"/>
      <c r="X21" s="359"/>
      <c r="Y21" s="359"/>
      <c r="Z21" s="359"/>
      <c r="AA21" s="359"/>
      <c r="AB21" s="359"/>
      <c r="AC21" s="468"/>
      <c r="AD21" s="465"/>
      <c r="AE21" s="466"/>
      <c r="AF21" s="466"/>
      <c r="AG21" s="466"/>
      <c r="AH21" s="466"/>
      <c r="AI21" s="466"/>
      <c r="AJ21" s="466"/>
      <c r="AK21" s="466"/>
      <c r="AL21" s="466"/>
      <c r="AM21" s="466"/>
      <c r="AN21" s="466"/>
      <c r="AO21" s="466"/>
      <c r="AP21" s="467"/>
      <c r="AQ21" s="460"/>
      <c r="AR21" s="461"/>
      <c r="AS21" s="461"/>
      <c r="AT21" s="461"/>
      <c r="AU21" s="461"/>
      <c r="AV21" s="462"/>
      <c r="AW21" s="136"/>
      <c r="AX21" s="2"/>
    </row>
    <row r="22" spans="1:50" ht="25.5" customHeight="1">
      <c r="A22" s="134"/>
      <c r="B22" s="338"/>
      <c r="C22" s="281"/>
      <c r="D22" s="281"/>
      <c r="E22" s="281"/>
      <c r="F22" s="281"/>
      <c r="G22" s="281"/>
      <c r="H22" s="281"/>
      <c r="I22" s="282"/>
      <c r="J22" s="280"/>
      <c r="K22" s="281"/>
      <c r="L22" s="281"/>
      <c r="M22" s="281"/>
      <c r="N22" s="281"/>
      <c r="O22" s="281"/>
      <c r="P22" s="281"/>
      <c r="Q22" s="282"/>
      <c r="R22" s="340" t="e">
        <f>DATEDIF(B22-1,J22,"y")</f>
        <v>#NUM!</v>
      </c>
      <c r="S22" s="341"/>
      <c r="T22" s="103" t="s">
        <v>49</v>
      </c>
      <c r="U22" s="342">
        <f>MOD(DATEDIF(B22,J22+1,"m"),12)</f>
        <v>0</v>
      </c>
      <c r="V22" s="343"/>
      <c r="W22" s="358"/>
      <c r="X22" s="359"/>
      <c r="Y22" s="359"/>
      <c r="Z22" s="359"/>
      <c r="AA22" s="359"/>
      <c r="AB22" s="359"/>
      <c r="AC22" s="468"/>
      <c r="AD22" s="465"/>
      <c r="AE22" s="466"/>
      <c r="AF22" s="466"/>
      <c r="AG22" s="466"/>
      <c r="AH22" s="466"/>
      <c r="AI22" s="466"/>
      <c r="AJ22" s="466"/>
      <c r="AK22" s="466"/>
      <c r="AL22" s="466"/>
      <c r="AM22" s="466"/>
      <c r="AN22" s="466"/>
      <c r="AO22" s="466"/>
      <c r="AP22" s="467"/>
      <c r="AQ22" s="460"/>
      <c r="AR22" s="461"/>
      <c r="AS22" s="461"/>
      <c r="AT22" s="461"/>
      <c r="AU22" s="461"/>
      <c r="AV22" s="462"/>
      <c r="AW22" s="136"/>
      <c r="AX22" s="2"/>
    </row>
    <row r="23" spans="1:50" ht="25.5" customHeight="1">
      <c r="A23" s="134"/>
      <c r="B23" s="338"/>
      <c r="C23" s="281"/>
      <c r="D23" s="281"/>
      <c r="E23" s="281"/>
      <c r="F23" s="281"/>
      <c r="G23" s="281"/>
      <c r="H23" s="281"/>
      <c r="I23" s="282"/>
      <c r="J23" s="280"/>
      <c r="K23" s="281"/>
      <c r="L23" s="281"/>
      <c r="M23" s="281"/>
      <c r="N23" s="281"/>
      <c r="O23" s="281"/>
      <c r="P23" s="281"/>
      <c r="Q23" s="282"/>
      <c r="R23" s="340" t="e">
        <f>DATEDIF(B23-1,J23,"y")</f>
        <v>#NUM!</v>
      </c>
      <c r="S23" s="341"/>
      <c r="T23" s="103" t="s">
        <v>49</v>
      </c>
      <c r="U23" s="342">
        <f>MOD(DATEDIF(B23,J23+1,"m"),12)</f>
        <v>0</v>
      </c>
      <c r="V23" s="343"/>
      <c r="W23" s="358"/>
      <c r="X23" s="359"/>
      <c r="Y23" s="359"/>
      <c r="Z23" s="359"/>
      <c r="AA23" s="359"/>
      <c r="AB23" s="359"/>
      <c r="AC23" s="468"/>
      <c r="AD23" s="465"/>
      <c r="AE23" s="466"/>
      <c r="AF23" s="466"/>
      <c r="AG23" s="466"/>
      <c r="AH23" s="466"/>
      <c r="AI23" s="466"/>
      <c r="AJ23" s="466"/>
      <c r="AK23" s="466"/>
      <c r="AL23" s="466"/>
      <c r="AM23" s="466"/>
      <c r="AN23" s="466"/>
      <c r="AO23" s="466"/>
      <c r="AP23" s="467"/>
      <c r="AQ23" s="460"/>
      <c r="AR23" s="461"/>
      <c r="AS23" s="461"/>
      <c r="AT23" s="461"/>
      <c r="AU23" s="461"/>
      <c r="AV23" s="462"/>
      <c r="AW23" s="136"/>
      <c r="AX23" s="2"/>
    </row>
    <row r="24" spans="1:50" ht="25.5" customHeight="1">
      <c r="A24" s="134"/>
      <c r="B24" s="338"/>
      <c r="C24" s="281"/>
      <c r="D24" s="281"/>
      <c r="E24" s="281"/>
      <c r="F24" s="281"/>
      <c r="G24" s="281"/>
      <c r="H24" s="281"/>
      <c r="I24" s="282"/>
      <c r="J24" s="280"/>
      <c r="K24" s="281"/>
      <c r="L24" s="281"/>
      <c r="M24" s="281"/>
      <c r="N24" s="281"/>
      <c r="O24" s="281"/>
      <c r="P24" s="281"/>
      <c r="Q24" s="282"/>
      <c r="R24" s="340" t="e">
        <f>DATEDIF(B24-1,J24,"y")</f>
        <v>#NUM!</v>
      </c>
      <c r="S24" s="341"/>
      <c r="T24" s="103" t="s">
        <v>49</v>
      </c>
      <c r="U24" s="342">
        <f>MOD(DATEDIF(B24,J24+1,"m"),12)</f>
        <v>0</v>
      </c>
      <c r="V24" s="343"/>
      <c r="W24" s="358"/>
      <c r="X24" s="359"/>
      <c r="Y24" s="359"/>
      <c r="Z24" s="359"/>
      <c r="AA24" s="359"/>
      <c r="AB24" s="359"/>
      <c r="AC24" s="468"/>
      <c r="AD24" s="465"/>
      <c r="AE24" s="466"/>
      <c r="AF24" s="466"/>
      <c r="AG24" s="466"/>
      <c r="AH24" s="466"/>
      <c r="AI24" s="466"/>
      <c r="AJ24" s="466"/>
      <c r="AK24" s="466"/>
      <c r="AL24" s="466"/>
      <c r="AM24" s="466"/>
      <c r="AN24" s="466"/>
      <c r="AO24" s="466"/>
      <c r="AP24" s="467"/>
      <c r="AQ24" s="460"/>
      <c r="AR24" s="461"/>
      <c r="AS24" s="461"/>
      <c r="AT24" s="461"/>
      <c r="AU24" s="461"/>
      <c r="AV24" s="462"/>
      <c r="AW24" s="136"/>
      <c r="AX24" s="2"/>
    </row>
    <row r="25" spans="1:52" ht="25.5" customHeight="1" thickBot="1">
      <c r="A25" s="135"/>
      <c r="B25" s="469"/>
      <c r="C25" s="470"/>
      <c r="D25" s="470"/>
      <c r="E25" s="470"/>
      <c r="F25" s="470"/>
      <c r="G25" s="470"/>
      <c r="H25" s="470"/>
      <c r="I25" s="470"/>
      <c r="J25" s="471" t="s">
        <v>154</v>
      </c>
      <c r="K25" s="470"/>
      <c r="L25" s="470"/>
      <c r="M25" s="470"/>
      <c r="N25" s="470"/>
      <c r="O25" s="470"/>
      <c r="P25" s="470"/>
      <c r="Q25" s="472"/>
      <c r="R25" s="372">
        <f>R14+IF(ISERROR(R15),0,R15)+IF(ISERROR(R16),0,R16)+IF(ISERROR(R17),0,R17)+IF(ISERROR(R18),0,R18)+IF(ISERROR(R19),0,R19)+IF(ISERROR(R20),0,R20)+IF(ISERROR(R21),0,R21)+IF(ISERROR(R22),0,R22)+IF(ISERROR(R23),0,R23)+IF(ISERROR(R24),0,R24)+ROUNDDOWN(SUM(U14:U24)/12,0)</f>
        <v>11</v>
      </c>
      <c r="S25" s="374"/>
      <c r="T25" s="104" t="s">
        <v>49</v>
      </c>
      <c r="U25" s="497">
        <f>MOD(SUM(U14:V24),12)</f>
        <v>10</v>
      </c>
      <c r="V25" s="498"/>
      <c r="W25" s="488"/>
      <c r="X25" s="489"/>
      <c r="Y25" s="489"/>
      <c r="Z25" s="489"/>
      <c r="AA25" s="489"/>
      <c r="AB25" s="489"/>
      <c r="AC25" s="489"/>
      <c r="AD25" s="486"/>
      <c r="AE25" s="487"/>
      <c r="AF25" s="487"/>
      <c r="AG25" s="487"/>
      <c r="AH25" s="487"/>
      <c r="AI25" s="487"/>
      <c r="AJ25" s="487"/>
      <c r="AK25" s="487"/>
      <c r="AL25" s="487"/>
      <c r="AM25" s="487"/>
      <c r="AN25" s="487"/>
      <c r="AO25" s="487"/>
      <c r="AP25" s="487"/>
      <c r="AQ25" s="488"/>
      <c r="AR25" s="489"/>
      <c r="AS25" s="489"/>
      <c r="AT25" s="489"/>
      <c r="AU25" s="489"/>
      <c r="AV25" s="490"/>
      <c r="AW25" s="137"/>
      <c r="AX25" s="63"/>
      <c r="AY25" s="463"/>
      <c r="AZ25" s="464"/>
    </row>
    <row r="26" spans="1:50" ht="10.5" customHeight="1">
      <c r="A26" s="46"/>
      <c r="B26" s="4"/>
      <c r="C26" s="4"/>
      <c r="D26" s="4"/>
      <c r="E26" s="4"/>
      <c r="F26" s="4"/>
      <c r="G26" s="63"/>
      <c r="H26" s="63"/>
      <c r="I26" s="63"/>
      <c r="J26" s="63"/>
      <c r="K26" s="63"/>
      <c r="L26" s="63"/>
      <c r="M26" s="63"/>
      <c r="N26" s="63"/>
      <c r="O26" s="63"/>
      <c r="P26" s="63"/>
      <c r="Q26" s="63"/>
      <c r="R26" s="138"/>
      <c r="S26" s="138"/>
      <c r="T26" s="138"/>
      <c r="U26" s="138"/>
      <c r="V26" s="138"/>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97</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8" t="s">
        <v>264</v>
      </c>
      <c r="C29" s="309"/>
      <c r="D29" s="309"/>
      <c r="E29" s="309"/>
      <c r="F29" s="309"/>
      <c r="G29" s="309"/>
      <c r="H29" s="309"/>
      <c r="I29" s="367"/>
      <c r="J29" s="366" t="s">
        <v>265</v>
      </c>
      <c r="K29" s="309"/>
      <c r="L29" s="309"/>
      <c r="M29" s="309"/>
      <c r="N29" s="309"/>
      <c r="O29" s="309"/>
      <c r="P29" s="309"/>
      <c r="Q29" s="367"/>
      <c r="R29" s="344" t="s">
        <v>48</v>
      </c>
      <c r="S29" s="345"/>
      <c r="T29" s="345"/>
      <c r="U29" s="345"/>
      <c r="V29" s="346"/>
      <c r="W29" s="366" t="s">
        <v>66</v>
      </c>
      <c r="X29" s="309"/>
      <c r="Y29" s="309"/>
      <c r="Z29" s="309"/>
      <c r="AA29" s="309"/>
      <c r="AB29" s="309"/>
      <c r="AC29" s="367"/>
      <c r="AD29" s="344" t="s">
        <v>91</v>
      </c>
      <c r="AE29" s="345"/>
      <c r="AF29" s="345"/>
      <c r="AG29" s="345"/>
      <c r="AH29" s="345"/>
      <c r="AI29" s="345"/>
      <c r="AJ29" s="345"/>
      <c r="AK29" s="345"/>
      <c r="AL29" s="345"/>
      <c r="AM29" s="345"/>
      <c r="AN29" s="345"/>
      <c r="AO29" s="345"/>
      <c r="AP29" s="346"/>
      <c r="AQ29" s="344" t="s">
        <v>93</v>
      </c>
      <c r="AR29" s="345"/>
      <c r="AS29" s="345"/>
      <c r="AT29" s="345"/>
      <c r="AU29" s="345"/>
      <c r="AV29" s="391"/>
      <c r="AW29" s="47"/>
      <c r="AX29" s="2"/>
    </row>
    <row r="30" spans="1:50" ht="25.5" customHeight="1">
      <c r="A30" s="46"/>
      <c r="B30" s="479"/>
      <c r="C30" s="480"/>
      <c r="D30" s="480"/>
      <c r="E30" s="480"/>
      <c r="F30" s="480"/>
      <c r="G30" s="480"/>
      <c r="H30" s="480"/>
      <c r="I30" s="481"/>
      <c r="J30" s="482"/>
      <c r="K30" s="480"/>
      <c r="L30" s="480"/>
      <c r="M30" s="480"/>
      <c r="N30" s="480"/>
      <c r="O30" s="480"/>
      <c r="P30" s="480"/>
      <c r="Q30" s="481"/>
      <c r="R30" s="402" t="e">
        <f>IF(EXACT(J30,"現在"),DATEDIF(B30-1,1p!AX9,"y"),DATEDIF(B30-1,J30,"y"))</f>
        <v>#NUM!</v>
      </c>
      <c r="S30" s="403"/>
      <c r="T30" s="102" t="s">
        <v>49</v>
      </c>
      <c r="U30" s="403">
        <f>IF(EXACT(J30,"現在"),MOD(DATEDIF(B30,1p!AX9+1,"m"),12),MOD(DATEDIF(B30,J30+1,"m"),12))</f>
        <v>0</v>
      </c>
      <c r="V30" s="502"/>
      <c r="W30" s="347"/>
      <c r="X30" s="348"/>
      <c r="Y30" s="348"/>
      <c r="Z30" s="348"/>
      <c r="AA30" s="348"/>
      <c r="AB30" s="348"/>
      <c r="AC30" s="349"/>
      <c r="AD30" s="503"/>
      <c r="AE30" s="504"/>
      <c r="AF30" s="504"/>
      <c r="AG30" s="504"/>
      <c r="AH30" s="504"/>
      <c r="AI30" s="504"/>
      <c r="AJ30" s="504"/>
      <c r="AK30" s="504"/>
      <c r="AL30" s="504"/>
      <c r="AM30" s="504"/>
      <c r="AN30" s="504"/>
      <c r="AO30" s="504"/>
      <c r="AP30" s="505"/>
      <c r="AQ30" s="347"/>
      <c r="AR30" s="348"/>
      <c r="AS30" s="348"/>
      <c r="AT30" s="348"/>
      <c r="AU30" s="348"/>
      <c r="AV30" s="365"/>
      <c r="AW30" s="47"/>
      <c r="AX30" s="2"/>
    </row>
    <row r="31" spans="1:50" ht="25.5" customHeight="1" thickBot="1">
      <c r="A31" s="46"/>
      <c r="B31" s="473"/>
      <c r="C31" s="474"/>
      <c r="D31" s="474"/>
      <c r="E31" s="474"/>
      <c r="F31" s="474"/>
      <c r="G31" s="474"/>
      <c r="H31" s="474"/>
      <c r="I31" s="474"/>
      <c r="J31" s="475"/>
      <c r="K31" s="474"/>
      <c r="L31" s="474"/>
      <c r="M31" s="474"/>
      <c r="N31" s="474"/>
      <c r="O31" s="474"/>
      <c r="P31" s="474"/>
      <c r="Q31" s="476"/>
      <c r="R31" s="372" t="e">
        <f>DATEDIF(B31-1,J31,"y")</f>
        <v>#NUM!</v>
      </c>
      <c r="S31" s="373"/>
      <c r="T31" s="104" t="s">
        <v>49</v>
      </c>
      <c r="U31" s="373">
        <f>MOD(DATEDIF(B31,J31+1,"m"),12)</f>
        <v>0</v>
      </c>
      <c r="V31" s="499"/>
      <c r="W31" s="288"/>
      <c r="X31" s="289"/>
      <c r="Y31" s="289"/>
      <c r="Z31" s="289"/>
      <c r="AA31" s="289"/>
      <c r="AB31" s="289"/>
      <c r="AC31" s="289"/>
      <c r="AD31" s="500"/>
      <c r="AE31" s="501"/>
      <c r="AF31" s="501"/>
      <c r="AG31" s="501"/>
      <c r="AH31" s="501"/>
      <c r="AI31" s="501"/>
      <c r="AJ31" s="501"/>
      <c r="AK31" s="501"/>
      <c r="AL31" s="501"/>
      <c r="AM31" s="501"/>
      <c r="AN31" s="501"/>
      <c r="AO31" s="501"/>
      <c r="AP31" s="501"/>
      <c r="AQ31" s="288"/>
      <c r="AR31" s="289"/>
      <c r="AS31" s="289"/>
      <c r="AT31" s="289"/>
      <c r="AU31" s="289"/>
      <c r="AV31" s="395"/>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3"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4.25">
      <c r="A34" s="206" t="s">
        <v>94</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9" t="s">
        <v>485</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9" t="s">
        <v>486</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9" t="s">
        <v>488</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9" t="s">
        <v>489</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9" t="s">
        <v>491</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9" t="s">
        <v>492</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t="s">
        <v>413</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Q19:AV19"/>
    <mergeCell ref="B18:I18"/>
    <mergeCell ref="J18:Q18"/>
    <mergeCell ref="R18:S18"/>
    <mergeCell ref="U18:V18"/>
    <mergeCell ref="R19:S19"/>
    <mergeCell ref="U19:V19"/>
    <mergeCell ref="W19:AC19"/>
    <mergeCell ref="AD19:AP19"/>
    <mergeCell ref="B19:I19"/>
    <mergeCell ref="W14:AC14"/>
    <mergeCell ref="W16:AC16"/>
    <mergeCell ref="AD16:AP16"/>
    <mergeCell ref="AQ16:AV16"/>
    <mergeCell ref="B17:I17"/>
    <mergeCell ref="J17:Q17"/>
    <mergeCell ref="R17:S17"/>
    <mergeCell ref="U17:V17"/>
    <mergeCell ref="B16:I16"/>
    <mergeCell ref="J16:Q16"/>
    <mergeCell ref="J19:Q19"/>
    <mergeCell ref="AD14:AP14"/>
    <mergeCell ref="AQ14:AV14"/>
    <mergeCell ref="R15:S15"/>
    <mergeCell ref="R16:S16"/>
    <mergeCell ref="U16:V16"/>
    <mergeCell ref="U14:V14"/>
    <mergeCell ref="W17:AC17"/>
    <mergeCell ref="AD17:AP17"/>
    <mergeCell ref="AQ17:AV17"/>
    <mergeCell ref="R29:V29"/>
    <mergeCell ref="W29:AC29"/>
    <mergeCell ref="AD29:AP29"/>
    <mergeCell ref="AQ29:AV29"/>
    <mergeCell ref="B14:I14"/>
    <mergeCell ref="J14:Q14"/>
    <mergeCell ref="B29:I29"/>
    <mergeCell ref="J29:Q29"/>
    <mergeCell ref="B15:I15"/>
    <mergeCell ref="J15:Q15"/>
    <mergeCell ref="AQ30:AV30"/>
    <mergeCell ref="R31:S31"/>
    <mergeCell ref="U31:V31"/>
    <mergeCell ref="W31:AC31"/>
    <mergeCell ref="AD31:AP31"/>
    <mergeCell ref="AQ31:AV31"/>
    <mergeCell ref="R30:S30"/>
    <mergeCell ref="U30:V30"/>
    <mergeCell ref="W30:AC30"/>
    <mergeCell ref="AD30:AP30"/>
    <mergeCell ref="A34:AW34"/>
    <mergeCell ref="A3:AW3"/>
    <mergeCell ref="F7:S7"/>
    <mergeCell ref="W7:X7"/>
    <mergeCell ref="AL7:AR7"/>
    <mergeCell ref="A9:AW9"/>
    <mergeCell ref="B13:I13"/>
    <mergeCell ref="J13:Q13"/>
    <mergeCell ref="U25:V25"/>
    <mergeCell ref="W25:AC25"/>
    <mergeCell ref="AD25:AP25"/>
    <mergeCell ref="AQ25:AV25"/>
    <mergeCell ref="R20:S20"/>
    <mergeCell ref="U20:V20"/>
    <mergeCell ref="W20:AC20"/>
    <mergeCell ref="AD20:AP20"/>
    <mergeCell ref="AQ20:AV20"/>
    <mergeCell ref="R25:S25"/>
    <mergeCell ref="U21:V21"/>
    <mergeCell ref="U22:V22"/>
    <mergeCell ref="W18:AC18"/>
    <mergeCell ref="AD18:AP18"/>
    <mergeCell ref="AQ18:AV18"/>
    <mergeCell ref="R13:V13"/>
    <mergeCell ref="W13:AC13"/>
    <mergeCell ref="A1:AW1"/>
    <mergeCell ref="U15:V15"/>
    <mergeCell ref="W15:AC15"/>
    <mergeCell ref="AD15:AP15"/>
    <mergeCell ref="AQ15:AV15"/>
    <mergeCell ref="AD13:AP13"/>
    <mergeCell ref="AQ13:AV13"/>
    <mergeCell ref="R14:S14"/>
    <mergeCell ref="J24:Q24"/>
    <mergeCell ref="B31:I31"/>
    <mergeCell ref="J31:Q31"/>
    <mergeCell ref="B20:I20"/>
    <mergeCell ref="J20:Q20"/>
    <mergeCell ref="B30:I30"/>
    <mergeCell ref="J30:Q30"/>
    <mergeCell ref="B25:I25"/>
    <mergeCell ref="J25:Q25"/>
    <mergeCell ref="R24:S24"/>
    <mergeCell ref="U23:V23"/>
    <mergeCell ref="U24:V24"/>
    <mergeCell ref="B21:I21"/>
    <mergeCell ref="J21:Q21"/>
    <mergeCell ref="B22:I22"/>
    <mergeCell ref="J22:Q22"/>
    <mergeCell ref="B23:I23"/>
    <mergeCell ref="J23:Q23"/>
    <mergeCell ref="B24:I24"/>
    <mergeCell ref="R21:S21"/>
    <mergeCell ref="R22:S22"/>
    <mergeCell ref="R23:S23"/>
    <mergeCell ref="AD21:AP21"/>
    <mergeCell ref="AD22:AP22"/>
    <mergeCell ref="AD23:AP23"/>
    <mergeCell ref="AQ24:AV24"/>
    <mergeCell ref="AY25:AZ25"/>
    <mergeCell ref="AD24:AP24"/>
    <mergeCell ref="W21:AC21"/>
    <mergeCell ref="W22:AC22"/>
    <mergeCell ref="W23:AC23"/>
    <mergeCell ref="W24:AC24"/>
    <mergeCell ref="AQ21:AV21"/>
    <mergeCell ref="AQ22:AV22"/>
    <mergeCell ref="AQ23:AV23"/>
  </mergeCells>
  <conditionalFormatting sqref="U14:V14 U30:V30 R30:S31 R14:S24">
    <cfRule type="expression" priority="1" dxfId="28" stopIfTrue="1">
      <formula>ISERROR(R14)</formula>
    </cfRule>
  </conditionalFormatting>
  <conditionalFormatting sqref="U31:V31">
    <cfRule type="expression" priority="2" dxfId="28" stopIfTrue="1">
      <formula>J31=0</formula>
    </cfRule>
  </conditionalFormatting>
  <conditionalFormatting sqref="AX25:AZ25">
    <cfRule type="expression" priority="3" dxfId="29" stopIfTrue="1">
      <formula>ISERROR(AX25)</formula>
    </cfRule>
  </conditionalFormatting>
  <conditionalFormatting sqref="A25 AW25">
    <cfRule type="expression" priority="4" dxfId="28" stopIfTrue="1">
      <formula>ISERROR(A25)</formula>
    </cfRule>
  </conditionalFormatting>
  <conditionalFormatting sqref="J25:Q25">
    <cfRule type="expression" priority="5" dxfId="28" stopIfTrue="1">
      <formula>LEN(J14)=0</formula>
    </cfRule>
  </conditionalFormatting>
  <conditionalFormatting sqref="R25:S25">
    <cfRule type="expression" priority="6" dxfId="28" stopIfTrue="1">
      <formula>LEN(J14)=0</formula>
    </cfRule>
  </conditionalFormatting>
  <conditionalFormatting sqref="U25:V25">
    <cfRule type="expression" priority="7" dxfId="28" stopIfTrue="1">
      <formula>LEN(J14)=0</formula>
    </cfRule>
  </conditionalFormatting>
  <conditionalFormatting sqref="U15:V24">
    <cfRule type="expression" priority="8" dxfId="28" stopIfTrue="1">
      <formula>B15=0</formula>
    </cfRule>
  </conditionalFormatting>
  <dataValidations count="3">
    <dataValidation allowBlank="1" showInputMessage="1" showErrorMessage="1" imeMode="disabled" sqref="F7:S7 B14:I25 J15:Q24 B30:Q31"/>
    <dataValidation allowBlank="1" showInputMessage="1" showErrorMessage="1" imeMode="hiragana" sqref="W30:AV31 W14:AP24 W25:AP25 J14:Q14"/>
    <dataValidation type="list" allowBlank="1" showInputMessage="1" showErrorMessage="1" sqref="AQ14:AV25">
      <formula1>$A$40:$A$46</formula1>
    </dataValidation>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ゴシック,標準"&amp;10[0702]</oddFooter>
  </headerFooter>
  <drawing r:id="rId3"/>
  <legacyDrawing r:id="rId2"/>
</worksheet>
</file>

<file path=xl/worksheets/sheet8.xml><?xml version="1.0" encoding="utf-8"?>
<worksheet xmlns="http://schemas.openxmlformats.org/spreadsheetml/2006/main" xmlns:r="http://schemas.openxmlformats.org/officeDocument/2006/relationships">
  <dimension ref="A1:AZ95"/>
  <sheetViews>
    <sheetView zoomScalePageLayoutView="0" workbookViewId="0" topLeftCell="A1">
      <selection activeCell="A1" sqref="A1:AW1"/>
    </sheetView>
  </sheetViews>
  <sheetFormatPr defaultColWidth="9.00390625"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0390625" style="1" customWidth="1"/>
    <col min="51" max="16384" width="9.00390625" style="1" customWidth="1"/>
  </cols>
  <sheetData>
    <row r="1" spans="1:50" ht="38.25" customHeight="1" thickBot="1">
      <c r="A1" s="483" t="s">
        <v>69</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5"/>
      <c r="AX1" s="2"/>
    </row>
    <row r="2" spans="1:50" ht="9.75" customHeigh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1"/>
      <c r="AX2" s="2"/>
    </row>
    <row r="3" spans="1:50" ht="18.75" customHeight="1">
      <c r="A3" s="491" t="s">
        <v>95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3"/>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87</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164"/>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512" t="s">
        <v>276</v>
      </c>
      <c r="G7" s="512"/>
      <c r="H7" s="512"/>
      <c r="I7" s="512"/>
      <c r="J7" s="512"/>
      <c r="K7" s="512"/>
      <c r="L7" s="512"/>
      <c r="M7" s="512"/>
      <c r="N7" s="512"/>
      <c r="O7" s="512"/>
      <c r="P7" s="512"/>
      <c r="Q7" s="512"/>
      <c r="R7" s="512"/>
      <c r="S7" s="512"/>
      <c r="T7" s="63"/>
      <c r="U7" s="63"/>
      <c r="V7" s="63"/>
      <c r="W7" s="495" t="s">
        <v>96</v>
      </c>
      <c r="X7" s="495"/>
      <c r="Y7" s="63"/>
      <c r="Z7" s="63"/>
      <c r="AA7" s="63"/>
      <c r="AB7" s="63"/>
      <c r="AC7" s="63"/>
      <c r="AD7" s="63"/>
      <c r="AE7" s="63"/>
      <c r="AF7" s="63"/>
      <c r="AG7" s="63"/>
      <c r="AH7" s="63"/>
      <c r="AI7" s="63"/>
      <c r="AJ7" s="63"/>
      <c r="AK7" s="63"/>
      <c r="AL7" s="496" t="s">
        <v>88</v>
      </c>
      <c r="AM7" s="496"/>
      <c r="AN7" s="496"/>
      <c r="AO7" s="496"/>
      <c r="AP7" s="496"/>
      <c r="AQ7" s="496"/>
      <c r="AR7" s="496"/>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91" t="s">
        <v>89</v>
      </c>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3"/>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90</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8" t="s">
        <v>264</v>
      </c>
      <c r="C13" s="309"/>
      <c r="D13" s="309"/>
      <c r="E13" s="309"/>
      <c r="F13" s="309"/>
      <c r="G13" s="309"/>
      <c r="H13" s="367"/>
      <c r="I13" s="366" t="s">
        <v>265</v>
      </c>
      <c r="J13" s="309"/>
      <c r="K13" s="309"/>
      <c r="L13" s="309"/>
      <c r="M13" s="309"/>
      <c r="N13" s="309"/>
      <c r="O13" s="367"/>
      <c r="P13" s="344" t="s">
        <v>48</v>
      </c>
      <c r="Q13" s="345"/>
      <c r="R13" s="345"/>
      <c r="S13" s="345"/>
      <c r="T13" s="345"/>
      <c r="U13" s="345"/>
      <c r="V13" s="345"/>
      <c r="W13" s="366" t="s">
        <v>66</v>
      </c>
      <c r="X13" s="309"/>
      <c r="Y13" s="309"/>
      <c r="Z13" s="309"/>
      <c r="AA13" s="309"/>
      <c r="AB13" s="367"/>
      <c r="AC13" s="344" t="s">
        <v>91</v>
      </c>
      <c r="AD13" s="345"/>
      <c r="AE13" s="345"/>
      <c r="AF13" s="345"/>
      <c r="AG13" s="345"/>
      <c r="AH13" s="345"/>
      <c r="AI13" s="345"/>
      <c r="AJ13" s="345"/>
      <c r="AK13" s="345"/>
      <c r="AL13" s="345"/>
      <c r="AM13" s="345"/>
      <c r="AN13" s="345"/>
      <c r="AO13" s="345"/>
      <c r="AP13" s="346"/>
      <c r="AQ13" s="344" t="s">
        <v>92</v>
      </c>
      <c r="AR13" s="345"/>
      <c r="AS13" s="345"/>
      <c r="AT13" s="345"/>
      <c r="AU13" s="345"/>
      <c r="AV13" s="391"/>
      <c r="AW13" s="47"/>
      <c r="AX13" s="2"/>
    </row>
    <row r="14" spans="1:50" ht="25.5" customHeight="1">
      <c r="A14" s="134"/>
      <c r="B14" s="513">
        <v>38565</v>
      </c>
      <c r="C14" s="514"/>
      <c r="D14" s="514"/>
      <c r="E14" s="514"/>
      <c r="F14" s="514"/>
      <c r="G14" s="514"/>
      <c r="H14" s="515"/>
      <c r="I14" s="516" t="s">
        <v>267</v>
      </c>
      <c r="J14" s="514"/>
      <c r="K14" s="514"/>
      <c r="L14" s="514"/>
      <c r="M14" s="514"/>
      <c r="N14" s="514"/>
      <c r="O14" s="515"/>
      <c r="P14" s="402">
        <f>IF(EXACT(I14,"現在"),DATEDIF(B14-1,1p!AX9,"y"),DATEDIF(B14-1,I14,"y"))</f>
        <v>0</v>
      </c>
      <c r="Q14" s="403"/>
      <c r="R14" s="166" t="s">
        <v>49</v>
      </c>
      <c r="S14" s="404">
        <f>IF(EXACT(I14,"現在"),MOD(DATEDIF(B14,1p!AX9+1,"m"),12),MOD(DATEDIF(B14,I14+1,"m"),12))</f>
        <v>9</v>
      </c>
      <c r="T14" s="404"/>
      <c r="U14" s="166" t="s">
        <v>49</v>
      </c>
      <c r="V14" s="161">
        <f>IF(EXACT(I14,"現在"),DATEDIF(B14,1p!$AX$9+1,"md"),DATEDIF(B14,I14+1,"md"))</f>
        <v>25</v>
      </c>
      <c r="W14" s="509" t="s">
        <v>286</v>
      </c>
      <c r="X14" s="510"/>
      <c r="Y14" s="510"/>
      <c r="Z14" s="510"/>
      <c r="AA14" s="510"/>
      <c r="AB14" s="517"/>
      <c r="AC14" s="525" t="s">
        <v>290</v>
      </c>
      <c r="AD14" s="526"/>
      <c r="AE14" s="526"/>
      <c r="AF14" s="526"/>
      <c r="AG14" s="526"/>
      <c r="AH14" s="526"/>
      <c r="AI14" s="526"/>
      <c r="AJ14" s="526"/>
      <c r="AK14" s="526"/>
      <c r="AL14" s="526"/>
      <c r="AM14" s="526"/>
      <c r="AN14" s="526"/>
      <c r="AO14" s="526"/>
      <c r="AP14" s="527"/>
      <c r="AQ14" s="509" t="s">
        <v>484</v>
      </c>
      <c r="AR14" s="510"/>
      <c r="AS14" s="510"/>
      <c r="AT14" s="510"/>
      <c r="AU14" s="510"/>
      <c r="AV14" s="511"/>
      <c r="AW14" s="136"/>
      <c r="AX14" s="2"/>
    </row>
    <row r="15" spans="1:50" ht="25.5" customHeight="1">
      <c r="A15" s="134"/>
      <c r="B15" s="518">
        <v>35886</v>
      </c>
      <c r="C15" s="519"/>
      <c r="D15" s="519"/>
      <c r="E15" s="519"/>
      <c r="F15" s="519"/>
      <c r="G15" s="519"/>
      <c r="H15" s="519"/>
      <c r="I15" s="520">
        <v>38563</v>
      </c>
      <c r="J15" s="519"/>
      <c r="K15" s="519"/>
      <c r="L15" s="519"/>
      <c r="M15" s="519"/>
      <c r="N15" s="519"/>
      <c r="O15" s="521"/>
      <c r="P15" s="340">
        <f aca="true" t="shared" si="0" ref="P15:P24">DATEDIF(B15-1,I15,"y")</f>
        <v>7</v>
      </c>
      <c r="Q15" s="341"/>
      <c r="R15" s="167" t="s">
        <v>49</v>
      </c>
      <c r="S15" s="342">
        <f aca="true" t="shared" si="1" ref="S15:S24">MOD(DATEDIF(B15,I15+1,"m"),12)</f>
        <v>3</v>
      </c>
      <c r="T15" s="342"/>
      <c r="U15" s="167" t="s">
        <v>49</v>
      </c>
      <c r="V15" s="162">
        <f>IF(B15="",0,DATEDIF(B15,I15+1,"md"))</f>
        <v>30</v>
      </c>
      <c r="W15" s="460" t="s">
        <v>63</v>
      </c>
      <c r="X15" s="461"/>
      <c r="Y15" s="461"/>
      <c r="Z15" s="461"/>
      <c r="AA15" s="461"/>
      <c r="AB15" s="461"/>
      <c r="AC15" s="522" t="s">
        <v>268</v>
      </c>
      <c r="AD15" s="523"/>
      <c r="AE15" s="523"/>
      <c r="AF15" s="523"/>
      <c r="AG15" s="523"/>
      <c r="AH15" s="523"/>
      <c r="AI15" s="523"/>
      <c r="AJ15" s="523"/>
      <c r="AK15" s="523"/>
      <c r="AL15" s="523"/>
      <c r="AM15" s="523"/>
      <c r="AN15" s="523"/>
      <c r="AO15" s="523"/>
      <c r="AP15" s="524"/>
      <c r="AQ15" s="460" t="s">
        <v>490</v>
      </c>
      <c r="AR15" s="461"/>
      <c r="AS15" s="461"/>
      <c r="AT15" s="461"/>
      <c r="AU15" s="461"/>
      <c r="AV15" s="462"/>
      <c r="AW15" s="136"/>
      <c r="AX15" s="2"/>
    </row>
    <row r="16" spans="1:50" ht="25.5" customHeight="1">
      <c r="A16" s="134"/>
      <c r="B16" s="518"/>
      <c r="C16" s="528"/>
      <c r="D16" s="528"/>
      <c r="E16" s="528"/>
      <c r="F16" s="528"/>
      <c r="G16" s="528"/>
      <c r="H16" s="529"/>
      <c r="I16" s="520"/>
      <c r="J16" s="519"/>
      <c r="K16" s="519"/>
      <c r="L16" s="519"/>
      <c r="M16" s="519"/>
      <c r="N16" s="519"/>
      <c r="O16" s="521"/>
      <c r="P16" s="340" t="e">
        <f t="shared" si="0"/>
        <v>#NUM!</v>
      </c>
      <c r="Q16" s="341"/>
      <c r="R16" s="167" t="s">
        <v>49</v>
      </c>
      <c r="S16" s="342">
        <f t="shared" si="1"/>
        <v>0</v>
      </c>
      <c r="T16" s="342"/>
      <c r="U16" s="167" t="s">
        <v>49</v>
      </c>
      <c r="V16" s="162">
        <f>IF(B16="",0,DATEDIF(B16,I16+1,"md"))</f>
        <v>0</v>
      </c>
      <c r="W16" s="460" t="s">
        <v>291</v>
      </c>
      <c r="X16" s="461"/>
      <c r="Y16" s="461"/>
      <c r="Z16" s="461"/>
      <c r="AA16" s="461"/>
      <c r="AB16" s="461"/>
      <c r="AC16" s="522" t="s">
        <v>297</v>
      </c>
      <c r="AD16" s="523"/>
      <c r="AE16" s="523"/>
      <c r="AF16" s="523"/>
      <c r="AG16" s="523"/>
      <c r="AH16" s="523"/>
      <c r="AI16" s="523"/>
      <c r="AJ16" s="523"/>
      <c r="AK16" s="523"/>
      <c r="AL16" s="523"/>
      <c r="AM16" s="523"/>
      <c r="AN16" s="523"/>
      <c r="AO16" s="523"/>
      <c r="AP16" s="524"/>
      <c r="AQ16" s="460"/>
      <c r="AR16" s="461"/>
      <c r="AS16" s="461"/>
      <c r="AT16" s="461"/>
      <c r="AU16" s="461"/>
      <c r="AV16" s="462"/>
      <c r="AW16" s="136"/>
      <c r="AX16" s="2"/>
    </row>
    <row r="17" spans="1:50" ht="25.5" customHeight="1">
      <c r="A17" s="134"/>
      <c r="B17" s="518">
        <v>35191</v>
      </c>
      <c r="C17" s="528"/>
      <c r="D17" s="528"/>
      <c r="E17" s="528"/>
      <c r="F17" s="528"/>
      <c r="G17" s="528"/>
      <c r="H17" s="529"/>
      <c r="I17" s="520">
        <v>35885</v>
      </c>
      <c r="J17" s="528"/>
      <c r="K17" s="528"/>
      <c r="L17" s="528"/>
      <c r="M17" s="528"/>
      <c r="N17" s="528"/>
      <c r="O17" s="529"/>
      <c r="P17" s="340">
        <f t="shared" si="0"/>
        <v>1</v>
      </c>
      <c r="Q17" s="341"/>
      <c r="R17" s="167" t="s">
        <v>49</v>
      </c>
      <c r="S17" s="342">
        <f t="shared" si="1"/>
        <v>10</v>
      </c>
      <c r="T17" s="342"/>
      <c r="U17" s="167" t="s">
        <v>49</v>
      </c>
      <c r="V17" s="162">
        <f aca="true" t="shared" si="2" ref="V17:V24">IF(B17="",0,DATEDIF(B17,I17+1,"md"))</f>
        <v>26</v>
      </c>
      <c r="W17" s="460" t="s">
        <v>289</v>
      </c>
      <c r="X17" s="461"/>
      <c r="Y17" s="461"/>
      <c r="Z17" s="461"/>
      <c r="AA17" s="461"/>
      <c r="AB17" s="461"/>
      <c r="AC17" s="522" t="s">
        <v>288</v>
      </c>
      <c r="AD17" s="523"/>
      <c r="AE17" s="523"/>
      <c r="AF17" s="523"/>
      <c r="AG17" s="523"/>
      <c r="AH17" s="523"/>
      <c r="AI17" s="523"/>
      <c r="AJ17" s="523"/>
      <c r="AK17" s="523"/>
      <c r="AL17" s="523"/>
      <c r="AM17" s="523"/>
      <c r="AN17" s="523"/>
      <c r="AO17" s="523"/>
      <c r="AP17" s="524"/>
      <c r="AQ17" s="460" t="s">
        <v>484</v>
      </c>
      <c r="AR17" s="461"/>
      <c r="AS17" s="461"/>
      <c r="AT17" s="461"/>
      <c r="AU17" s="461"/>
      <c r="AV17" s="462"/>
      <c r="AW17" s="136"/>
      <c r="AX17" s="2"/>
    </row>
    <row r="18" spans="1:50" ht="25.5" customHeight="1">
      <c r="A18" s="134"/>
      <c r="B18" s="518">
        <v>35191</v>
      </c>
      <c r="C18" s="528"/>
      <c r="D18" s="528"/>
      <c r="E18" s="528"/>
      <c r="F18" s="528"/>
      <c r="G18" s="528"/>
      <c r="H18" s="529"/>
      <c r="I18" s="520">
        <v>35885</v>
      </c>
      <c r="J18" s="519"/>
      <c r="K18" s="519"/>
      <c r="L18" s="519"/>
      <c r="M18" s="519"/>
      <c r="N18" s="519"/>
      <c r="O18" s="521"/>
      <c r="P18" s="340">
        <f t="shared" si="0"/>
        <v>1</v>
      </c>
      <c r="Q18" s="341"/>
      <c r="R18" s="167" t="s">
        <v>49</v>
      </c>
      <c r="S18" s="342">
        <f>MOD(DATEDIF(B18,I18+1,"m"),12)</f>
        <v>10</v>
      </c>
      <c r="T18" s="342"/>
      <c r="U18" s="167" t="s">
        <v>49</v>
      </c>
      <c r="V18" s="162">
        <f t="shared" si="2"/>
        <v>26</v>
      </c>
      <c r="W18" s="460"/>
      <c r="X18" s="461"/>
      <c r="Y18" s="461"/>
      <c r="Z18" s="461"/>
      <c r="AA18" s="461"/>
      <c r="AB18" s="461"/>
      <c r="AC18" s="522"/>
      <c r="AD18" s="523"/>
      <c r="AE18" s="523"/>
      <c r="AF18" s="523"/>
      <c r="AG18" s="523"/>
      <c r="AH18" s="523"/>
      <c r="AI18" s="523"/>
      <c r="AJ18" s="523"/>
      <c r="AK18" s="523"/>
      <c r="AL18" s="523"/>
      <c r="AM18" s="523"/>
      <c r="AN18" s="523"/>
      <c r="AO18" s="523"/>
      <c r="AP18" s="523"/>
      <c r="AQ18" s="460"/>
      <c r="AR18" s="461"/>
      <c r="AS18" s="461"/>
      <c r="AT18" s="461"/>
      <c r="AU18" s="461"/>
      <c r="AV18" s="462"/>
      <c r="AW18" s="136"/>
      <c r="AX18" s="2"/>
    </row>
    <row r="19" spans="1:50" ht="25.5" customHeight="1">
      <c r="A19" s="134"/>
      <c r="B19" s="518"/>
      <c r="C19" s="528"/>
      <c r="D19" s="528"/>
      <c r="E19" s="528"/>
      <c r="F19" s="528"/>
      <c r="G19" s="528"/>
      <c r="H19" s="529"/>
      <c r="I19" s="520"/>
      <c r="J19" s="528"/>
      <c r="K19" s="528"/>
      <c r="L19" s="528"/>
      <c r="M19" s="528"/>
      <c r="N19" s="528"/>
      <c r="O19" s="529"/>
      <c r="P19" s="340" t="e">
        <f t="shared" si="0"/>
        <v>#NUM!</v>
      </c>
      <c r="Q19" s="341"/>
      <c r="R19" s="167" t="s">
        <v>49</v>
      </c>
      <c r="S19" s="342">
        <f>MOD(DATEDIF(B19,I19+1,"m"),12)</f>
        <v>0</v>
      </c>
      <c r="T19" s="342"/>
      <c r="U19" s="167" t="s">
        <v>49</v>
      </c>
      <c r="V19" s="162">
        <f>IF(B19="",0,DATEDIF(B19,I19+1,"md"))</f>
        <v>0</v>
      </c>
      <c r="W19" s="460"/>
      <c r="X19" s="461"/>
      <c r="Y19" s="461"/>
      <c r="Z19" s="461"/>
      <c r="AA19" s="461"/>
      <c r="AB19" s="461"/>
      <c r="AC19" s="522"/>
      <c r="AD19" s="523"/>
      <c r="AE19" s="523"/>
      <c r="AF19" s="523"/>
      <c r="AG19" s="523"/>
      <c r="AH19" s="523"/>
      <c r="AI19" s="523"/>
      <c r="AJ19" s="523"/>
      <c r="AK19" s="523"/>
      <c r="AL19" s="523"/>
      <c r="AM19" s="523"/>
      <c r="AN19" s="523"/>
      <c r="AO19" s="523"/>
      <c r="AP19" s="523"/>
      <c r="AQ19" s="460"/>
      <c r="AR19" s="461"/>
      <c r="AS19" s="461"/>
      <c r="AT19" s="461"/>
      <c r="AU19" s="461"/>
      <c r="AV19" s="462"/>
      <c r="AW19" s="136"/>
      <c r="AX19" s="2"/>
    </row>
    <row r="20" spans="1:50" ht="25.5" customHeight="1">
      <c r="A20" s="134"/>
      <c r="B20" s="518"/>
      <c r="C20" s="528"/>
      <c r="D20" s="528"/>
      <c r="E20" s="528"/>
      <c r="F20" s="528"/>
      <c r="G20" s="528"/>
      <c r="H20" s="529"/>
      <c r="I20" s="520"/>
      <c r="J20" s="519"/>
      <c r="K20" s="519"/>
      <c r="L20" s="519"/>
      <c r="M20" s="519"/>
      <c r="N20" s="519"/>
      <c r="O20" s="521"/>
      <c r="P20" s="340" t="e">
        <f t="shared" si="0"/>
        <v>#NUM!</v>
      </c>
      <c r="Q20" s="341"/>
      <c r="R20" s="167" t="s">
        <v>49</v>
      </c>
      <c r="S20" s="342">
        <f t="shared" si="1"/>
        <v>0</v>
      </c>
      <c r="T20" s="342"/>
      <c r="U20" s="167" t="s">
        <v>49</v>
      </c>
      <c r="V20" s="162">
        <f t="shared" si="2"/>
        <v>0</v>
      </c>
      <c r="W20" s="460"/>
      <c r="X20" s="461"/>
      <c r="Y20" s="461"/>
      <c r="Z20" s="461"/>
      <c r="AA20" s="461"/>
      <c r="AB20" s="461"/>
      <c r="AC20" s="522"/>
      <c r="AD20" s="523"/>
      <c r="AE20" s="523"/>
      <c r="AF20" s="523"/>
      <c r="AG20" s="523"/>
      <c r="AH20" s="523"/>
      <c r="AI20" s="523"/>
      <c r="AJ20" s="523"/>
      <c r="AK20" s="523"/>
      <c r="AL20" s="523"/>
      <c r="AM20" s="523"/>
      <c r="AN20" s="523"/>
      <c r="AO20" s="523"/>
      <c r="AP20" s="523"/>
      <c r="AQ20" s="460"/>
      <c r="AR20" s="461"/>
      <c r="AS20" s="461"/>
      <c r="AT20" s="461"/>
      <c r="AU20" s="461"/>
      <c r="AV20" s="462"/>
      <c r="AW20" s="136"/>
      <c r="AX20" s="2"/>
    </row>
    <row r="21" spans="1:50" ht="25.5" customHeight="1">
      <c r="A21" s="134"/>
      <c r="B21" s="518"/>
      <c r="C21" s="519"/>
      <c r="D21" s="519"/>
      <c r="E21" s="519"/>
      <c r="F21" s="519"/>
      <c r="G21" s="519"/>
      <c r="H21" s="521"/>
      <c r="I21" s="520"/>
      <c r="J21" s="519"/>
      <c r="K21" s="519"/>
      <c r="L21" s="519"/>
      <c r="M21" s="519"/>
      <c r="N21" s="519"/>
      <c r="O21" s="521"/>
      <c r="P21" s="340" t="e">
        <f t="shared" si="0"/>
        <v>#NUM!</v>
      </c>
      <c r="Q21" s="341"/>
      <c r="R21" s="167" t="s">
        <v>49</v>
      </c>
      <c r="S21" s="342">
        <f t="shared" si="1"/>
        <v>0</v>
      </c>
      <c r="T21" s="342"/>
      <c r="U21" s="167" t="s">
        <v>49</v>
      </c>
      <c r="V21" s="162">
        <f t="shared" si="2"/>
        <v>0</v>
      </c>
      <c r="W21" s="460"/>
      <c r="X21" s="461"/>
      <c r="Y21" s="461"/>
      <c r="Z21" s="461"/>
      <c r="AA21" s="461"/>
      <c r="AB21" s="530"/>
      <c r="AC21" s="522"/>
      <c r="AD21" s="523"/>
      <c r="AE21" s="523"/>
      <c r="AF21" s="523"/>
      <c r="AG21" s="523"/>
      <c r="AH21" s="523"/>
      <c r="AI21" s="523"/>
      <c r="AJ21" s="523"/>
      <c r="AK21" s="523"/>
      <c r="AL21" s="523"/>
      <c r="AM21" s="523"/>
      <c r="AN21" s="523"/>
      <c r="AO21" s="523"/>
      <c r="AP21" s="524"/>
      <c r="AQ21" s="460"/>
      <c r="AR21" s="461"/>
      <c r="AS21" s="461"/>
      <c r="AT21" s="461"/>
      <c r="AU21" s="461"/>
      <c r="AV21" s="462"/>
      <c r="AW21" s="136"/>
      <c r="AX21" s="2"/>
    </row>
    <row r="22" spans="1:50" ht="25.5" customHeight="1">
      <c r="A22" s="134"/>
      <c r="B22" s="518"/>
      <c r="C22" s="519"/>
      <c r="D22" s="519"/>
      <c r="E22" s="519"/>
      <c r="F22" s="519"/>
      <c r="G22" s="519"/>
      <c r="H22" s="521"/>
      <c r="I22" s="520"/>
      <c r="J22" s="519"/>
      <c r="K22" s="519"/>
      <c r="L22" s="519"/>
      <c r="M22" s="519"/>
      <c r="N22" s="519"/>
      <c r="O22" s="521"/>
      <c r="P22" s="340" t="e">
        <f t="shared" si="0"/>
        <v>#NUM!</v>
      </c>
      <c r="Q22" s="341"/>
      <c r="R22" s="167" t="s">
        <v>49</v>
      </c>
      <c r="S22" s="342">
        <f t="shared" si="1"/>
        <v>0</v>
      </c>
      <c r="T22" s="342"/>
      <c r="U22" s="167" t="s">
        <v>49</v>
      </c>
      <c r="V22" s="162">
        <f t="shared" si="2"/>
        <v>0</v>
      </c>
      <c r="W22" s="460"/>
      <c r="X22" s="461"/>
      <c r="Y22" s="461"/>
      <c r="Z22" s="461"/>
      <c r="AA22" s="461"/>
      <c r="AB22" s="530"/>
      <c r="AC22" s="522"/>
      <c r="AD22" s="523"/>
      <c r="AE22" s="523"/>
      <c r="AF22" s="523"/>
      <c r="AG22" s="523"/>
      <c r="AH22" s="523"/>
      <c r="AI22" s="523"/>
      <c r="AJ22" s="523"/>
      <c r="AK22" s="523"/>
      <c r="AL22" s="523"/>
      <c r="AM22" s="523"/>
      <c r="AN22" s="523"/>
      <c r="AO22" s="523"/>
      <c r="AP22" s="524"/>
      <c r="AQ22" s="460"/>
      <c r="AR22" s="461"/>
      <c r="AS22" s="461"/>
      <c r="AT22" s="461"/>
      <c r="AU22" s="461"/>
      <c r="AV22" s="462"/>
      <c r="AW22" s="136"/>
      <c r="AX22" s="2"/>
    </row>
    <row r="23" spans="1:50" ht="25.5" customHeight="1">
      <c r="A23" s="134"/>
      <c r="B23" s="518"/>
      <c r="C23" s="519"/>
      <c r="D23" s="519"/>
      <c r="E23" s="519"/>
      <c r="F23" s="519"/>
      <c r="G23" s="519"/>
      <c r="H23" s="521"/>
      <c r="I23" s="520"/>
      <c r="J23" s="519"/>
      <c r="K23" s="519"/>
      <c r="L23" s="519"/>
      <c r="M23" s="519"/>
      <c r="N23" s="519"/>
      <c r="O23" s="521"/>
      <c r="P23" s="340" t="e">
        <f t="shared" si="0"/>
        <v>#NUM!</v>
      </c>
      <c r="Q23" s="341"/>
      <c r="R23" s="167" t="s">
        <v>49</v>
      </c>
      <c r="S23" s="342">
        <f t="shared" si="1"/>
        <v>0</v>
      </c>
      <c r="T23" s="342"/>
      <c r="U23" s="167" t="s">
        <v>49</v>
      </c>
      <c r="V23" s="162">
        <f t="shared" si="2"/>
        <v>0</v>
      </c>
      <c r="W23" s="460"/>
      <c r="X23" s="461"/>
      <c r="Y23" s="461"/>
      <c r="Z23" s="461"/>
      <c r="AA23" s="461"/>
      <c r="AB23" s="530"/>
      <c r="AC23" s="522"/>
      <c r="AD23" s="523"/>
      <c r="AE23" s="523"/>
      <c r="AF23" s="523"/>
      <c r="AG23" s="523"/>
      <c r="AH23" s="523"/>
      <c r="AI23" s="523"/>
      <c r="AJ23" s="523"/>
      <c r="AK23" s="523"/>
      <c r="AL23" s="523"/>
      <c r="AM23" s="523"/>
      <c r="AN23" s="523"/>
      <c r="AO23" s="523"/>
      <c r="AP23" s="524"/>
      <c r="AQ23" s="460"/>
      <c r="AR23" s="461"/>
      <c r="AS23" s="461"/>
      <c r="AT23" s="461"/>
      <c r="AU23" s="461"/>
      <c r="AV23" s="462"/>
      <c r="AW23" s="136"/>
      <c r="AX23" s="2"/>
    </row>
    <row r="24" spans="1:50" ht="25.5" customHeight="1">
      <c r="A24" s="134"/>
      <c r="B24" s="518"/>
      <c r="C24" s="519"/>
      <c r="D24" s="519"/>
      <c r="E24" s="519"/>
      <c r="F24" s="519"/>
      <c r="G24" s="519"/>
      <c r="H24" s="521"/>
      <c r="I24" s="520"/>
      <c r="J24" s="519"/>
      <c r="K24" s="519"/>
      <c r="L24" s="519"/>
      <c r="M24" s="519"/>
      <c r="N24" s="519"/>
      <c r="O24" s="521"/>
      <c r="P24" s="340" t="e">
        <f t="shared" si="0"/>
        <v>#NUM!</v>
      </c>
      <c r="Q24" s="341"/>
      <c r="R24" s="167" t="s">
        <v>49</v>
      </c>
      <c r="S24" s="342">
        <f t="shared" si="1"/>
        <v>0</v>
      </c>
      <c r="T24" s="342"/>
      <c r="U24" s="167" t="s">
        <v>49</v>
      </c>
      <c r="V24" s="162">
        <f t="shared" si="2"/>
        <v>0</v>
      </c>
      <c r="W24" s="460"/>
      <c r="X24" s="461"/>
      <c r="Y24" s="461"/>
      <c r="Z24" s="461"/>
      <c r="AA24" s="461"/>
      <c r="AB24" s="530"/>
      <c r="AC24" s="522"/>
      <c r="AD24" s="523"/>
      <c r="AE24" s="523"/>
      <c r="AF24" s="523"/>
      <c r="AG24" s="523"/>
      <c r="AH24" s="523"/>
      <c r="AI24" s="523"/>
      <c r="AJ24" s="523"/>
      <c r="AK24" s="523"/>
      <c r="AL24" s="523"/>
      <c r="AM24" s="523"/>
      <c r="AN24" s="523"/>
      <c r="AO24" s="523"/>
      <c r="AP24" s="524"/>
      <c r="AQ24" s="460"/>
      <c r="AR24" s="461"/>
      <c r="AS24" s="461"/>
      <c r="AT24" s="461"/>
      <c r="AU24" s="461"/>
      <c r="AV24" s="462"/>
      <c r="AW24" s="136"/>
      <c r="AX24" s="2"/>
    </row>
    <row r="25" spans="1:52" ht="25.5" customHeight="1" thickBot="1">
      <c r="A25" s="135"/>
      <c r="B25" s="469"/>
      <c r="C25" s="470"/>
      <c r="D25" s="470"/>
      <c r="E25" s="470"/>
      <c r="F25" s="470"/>
      <c r="G25" s="470"/>
      <c r="H25" s="470"/>
      <c r="I25" s="471" t="s">
        <v>154</v>
      </c>
      <c r="J25" s="470"/>
      <c r="K25" s="470"/>
      <c r="L25" s="470"/>
      <c r="M25" s="470"/>
      <c r="N25" s="470"/>
      <c r="O25" s="472"/>
      <c r="P25" s="372">
        <f>P14+IF(ISERROR(P15),0,P15)+IF(ISERROR(P16),0,P16)+IF(ISERROR(P17),0,P17)+IF(ISERROR(P18),0,P18)+IF(ISERROR(P19),0,P19)+IF(ISERROR(P20),0,P20)+IF(ISERROR(P21),0,P21)+IF(ISERROR(P22),0,P22)+IF(ISERROR(P23),0,P23)+IF(ISERROR(P24),0,P24)+ROUNDDOWN((SUM(S14:S24)+INT(SUM(V14:V24))/30)/12,0)</f>
        <v>11</v>
      </c>
      <c r="Q25" s="374"/>
      <c r="R25" s="168" t="s">
        <v>49</v>
      </c>
      <c r="S25" s="497">
        <f>MOD(SUM(S14:T24)+INT(SUM(V14:V24)/30),12)</f>
        <v>11</v>
      </c>
      <c r="T25" s="497"/>
      <c r="U25" s="168" t="s">
        <v>49</v>
      </c>
      <c r="V25" s="163">
        <f>MOD(SUM(V14:V24),30)</f>
        <v>17</v>
      </c>
      <c r="W25" s="488"/>
      <c r="X25" s="489"/>
      <c r="Y25" s="489"/>
      <c r="Z25" s="489"/>
      <c r="AA25" s="489"/>
      <c r="AB25" s="489"/>
      <c r="AC25" s="486"/>
      <c r="AD25" s="487"/>
      <c r="AE25" s="487"/>
      <c r="AF25" s="487"/>
      <c r="AG25" s="487"/>
      <c r="AH25" s="487"/>
      <c r="AI25" s="487"/>
      <c r="AJ25" s="487"/>
      <c r="AK25" s="487"/>
      <c r="AL25" s="487"/>
      <c r="AM25" s="487"/>
      <c r="AN25" s="487"/>
      <c r="AO25" s="487"/>
      <c r="AP25" s="487"/>
      <c r="AQ25" s="488"/>
      <c r="AR25" s="489"/>
      <c r="AS25" s="489"/>
      <c r="AT25" s="489"/>
      <c r="AU25" s="489"/>
      <c r="AV25" s="490"/>
      <c r="AW25" s="137"/>
      <c r="AX25" s="63"/>
      <c r="AY25" s="463"/>
      <c r="AZ25" s="464"/>
    </row>
    <row r="26" spans="1:50" ht="10.5" customHeight="1">
      <c r="A26" s="46"/>
      <c r="B26" s="4"/>
      <c r="C26" s="4"/>
      <c r="D26" s="4"/>
      <c r="E26" s="4"/>
      <c r="F26" s="4"/>
      <c r="G26" s="63"/>
      <c r="H26" s="63"/>
      <c r="I26" s="63"/>
      <c r="J26" s="63"/>
      <c r="K26" s="63"/>
      <c r="L26" s="63"/>
      <c r="M26" s="63"/>
      <c r="N26" s="63"/>
      <c r="O26" s="63"/>
      <c r="P26" s="138"/>
      <c r="Q26" s="138"/>
      <c r="R26" s="138"/>
      <c r="S26" s="138"/>
      <c r="T26" s="138"/>
      <c r="U26" s="121"/>
      <c r="V26" s="121"/>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97</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8" t="s">
        <v>264</v>
      </c>
      <c r="C29" s="309"/>
      <c r="D29" s="309"/>
      <c r="E29" s="309"/>
      <c r="F29" s="309"/>
      <c r="G29" s="309"/>
      <c r="H29" s="367"/>
      <c r="I29" s="366" t="s">
        <v>265</v>
      </c>
      <c r="J29" s="309"/>
      <c r="K29" s="309"/>
      <c r="L29" s="309"/>
      <c r="M29" s="309"/>
      <c r="N29" s="309"/>
      <c r="O29" s="367"/>
      <c r="P29" s="344" t="s">
        <v>48</v>
      </c>
      <c r="Q29" s="345"/>
      <c r="R29" s="345"/>
      <c r="S29" s="345"/>
      <c r="T29" s="345"/>
      <c r="U29" s="345"/>
      <c r="V29" s="346"/>
      <c r="W29" s="366" t="s">
        <v>66</v>
      </c>
      <c r="X29" s="309"/>
      <c r="Y29" s="309"/>
      <c r="Z29" s="309"/>
      <c r="AA29" s="309"/>
      <c r="AB29" s="367"/>
      <c r="AC29" s="344" t="s">
        <v>91</v>
      </c>
      <c r="AD29" s="345"/>
      <c r="AE29" s="345"/>
      <c r="AF29" s="345"/>
      <c r="AG29" s="345"/>
      <c r="AH29" s="345"/>
      <c r="AI29" s="345"/>
      <c r="AJ29" s="345"/>
      <c r="AK29" s="345"/>
      <c r="AL29" s="345"/>
      <c r="AM29" s="345"/>
      <c r="AN29" s="345"/>
      <c r="AO29" s="345"/>
      <c r="AP29" s="346"/>
      <c r="AQ29" s="344" t="s">
        <v>93</v>
      </c>
      <c r="AR29" s="345"/>
      <c r="AS29" s="345"/>
      <c r="AT29" s="345"/>
      <c r="AU29" s="345"/>
      <c r="AV29" s="391"/>
      <c r="AW29" s="47"/>
      <c r="AX29" s="2"/>
    </row>
    <row r="30" spans="1:50" ht="25.5" customHeight="1">
      <c r="A30" s="46"/>
      <c r="B30" s="536"/>
      <c r="C30" s="537"/>
      <c r="D30" s="537"/>
      <c r="E30" s="537"/>
      <c r="F30" s="537"/>
      <c r="G30" s="537"/>
      <c r="H30" s="538"/>
      <c r="I30" s="539"/>
      <c r="J30" s="537"/>
      <c r="K30" s="537"/>
      <c r="L30" s="537"/>
      <c r="M30" s="537"/>
      <c r="N30" s="537"/>
      <c r="O30" s="538"/>
      <c r="P30" s="402" t="e">
        <f>IF(EXACT(I30,"現在"),DATEDIF(B30-1,1p!AX9,"y"),DATEDIF(B30-1,I30,"y"))</f>
        <v>#NUM!</v>
      </c>
      <c r="Q30" s="403"/>
      <c r="R30" s="166" t="s">
        <v>49</v>
      </c>
      <c r="S30" s="403">
        <f>IF(EXACT(I30,"現在"),MOD(DATEDIF(B30,1p!AX9+1,"m"),12),MOD(DATEDIF(B30,I30+1,"m"),12))</f>
        <v>0</v>
      </c>
      <c r="T30" s="403"/>
      <c r="U30" s="166" t="s">
        <v>49</v>
      </c>
      <c r="V30" s="161">
        <f>IF(EXACT(I30,"現在"),DATEDIF(B30,1p!$AX$9+1,"md"),DATEDIF(B30,I30+1,"md"))</f>
        <v>1</v>
      </c>
      <c r="W30" s="509"/>
      <c r="X30" s="510"/>
      <c r="Y30" s="510"/>
      <c r="Z30" s="510"/>
      <c r="AA30" s="510"/>
      <c r="AB30" s="517"/>
      <c r="AC30" s="540"/>
      <c r="AD30" s="541"/>
      <c r="AE30" s="541"/>
      <c r="AF30" s="541"/>
      <c r="AG30" s="541"/>
      <c r="AH30" s="541"/>
      <c r="AI30" s="541"/>
      <c r="AJ30" s="541"/>
      <c r="AK30" s="541"/>
      <c r="AL30" s="541"/>
      <c r="AM30" s="541"/>
      <c r="AN30" s="541"/>
      <c r="AO30" s="541"/>
      <c r="AP30" s="542"/>
      <c r="AQ30" s="509"/>
      <c r="AR30" s="510"/>
      <c r="AS30" s="510"/>
      <c r="AT30" s="510"/>
      <c r="AU30" s="510"/>
      <c r="AV30" s="511"/>
      <c r="AW30" s="47"/>
      <c r="AX30" s="2"/>
    </row>
    <row r="31" spans="1:50" ht="25.5" customHeight="1" thickBot="1">
      <c r="A31" s="46"/>
      <c r="B31" s="543"/>
      <c r="C31" s="544"/>
      <c r="D31" s="544"/>
      <c r="E31" s="544"/>
      <c r="F31" s="544"/>
      <c r="G31" s="544"/>
      <c r="H31" s="544"/>
      <c r="I31" s="545"/>
      <c r="J31" s="544"/>
      <c r="K31" s="544"/>
      <c r="L31" s="544"/>
      <c r="M31" s="544"/>
      <c r="N31" s="544"/>
      <c r="O31" s="546"/>
      <c r="P31" s="372" t="e">
        <f>DATEDIF(B31-1,I31,"y")</f>
        <v>#NUM!</v>
      </c>
      <c r="Q31" s="373"/>
      <c r="R31" s="168" t="s">
        <v>49</v>
      </c>
      <c r="S31" s="374">
        <f>MOD(DATEDIF(B31,I31+1,"m"),12)</f>
        <v>0</v>
      </c>
      <c r="T31" s="374"/>
      <c r="U31" s="168" t="s">
        <v>49</v>
      </c>
      <c r="V31" s="165">
        <f>IF(B31="",0,DATEDIF(B31,I31+1,"md"))</f>
        <v>0</v>
      </c>
      <c r="W31" s="533"/>
      <c r="X31" s="534"/>
      <c r="Y31" s="534"/>
      <c r="Z31" s="534"/>
      <c r="AA31" s="534"/>
      <c r="AB31" s="534"/>
      <c r="AC31" s="531"/>
      <c r="AD31" s="532"/>
      <c r="AE31" s="532"/>
      <c r="AF31" s="532"/>
      <c r="AG31" s="532"/>
      <c r="AH31" s="532"/>
      <c r="AI31" s="532"/>
      <c r="AJ31" s="532"/>
      <c r="AK31" s="532"/>
      <c r="AL31" s="532"/>
      <c r="AM31" s="532"/>
      <c r="AN31" s="532"/>
      <c r="AO31" s="532"/>
      <c r="AP31" s="532"/>
      <c r="AQ31" s="533"/>
      <c r="AR31" s="534"/>
      <c r="AS31" s="534"/>
      <c r="AT31" s="534"/>
      <c r="AU31" s="534"/>
      <c r="AV31" s="535"/>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3"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4.25">
      <c r="A34" s="206" t="s">
        <v>94</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9"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9"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9"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9"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9"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9"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169"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objects="1" scenarios="1"/>
  <mergeCells count="118">
    <mergeCell ref="A34:AW34"/>
    <mergeCell ref="P13:V13"/>
    <mergeCell ref="W30:AB30"/>
    <mergeCell ref="AC30:AP30"/>
    <mergeCell ref="AQ30:AV30"/>
    <mergeCell ref="B31:H31"/>
    <mergeCell ref="I31:O31"/>
    <mergeCell ref="P31:Q31"/>
    <mergeCell ref="S31:T31"/>
    <mergeCell ref="W31:AB31"/>
    <mergeCell ref="AC31:AP31"/>
    <mergeCell ref="AQ31:AV31"/>
    <mergeCell ref="B30:H30"/>
    <mergeCell ref="I30:O30"/>
    <mergeCell ref="P30:Q30"/>
    <mergeCell ref="S30:T30"/>
    <mergeCell ref="AQ25:AV25"/>
    <mergeCell ref="B24:H24"/>
    <mergeCell ref="I24:O24"/>
    <mergeCell ref="AY25:AZ25"/>
    <mergeCell ref="B29:H29"/>
    <mergeCell ref="I29:O29"/>
    <mergeCell ref="W29:AB29"/>
    <mergeCell ref="AC29:AP29"/>
    <mergeCell ref="AQ29:AV29"/>
    <mergeCell ref="P29:V29"/>
    <mergeCell ref="B25:H25"/>
    <mergeCell ref="I25:O25"/>
    <mergeCell ref="P25:Q25"/>
    <mergeCell ref="S25:T25"/>
    <mergeCell ref="W25:AB25"/>
    <mergeCell ref="AC25:AP25"/>
    <mergeCell ref="B23:H23"/>
    <mergeCell ref="I23:O23"/>
    <mergeCell ref="P23:Q23"/>
    <mergeCell ref="S23:T23"/>
    <mergeCell ref="W23:AB23"/>
    <mergeCell ref="AQ24:AV24"/>
    <mergeCell ref="AC22:AP22"/>
    <mergeCell ref="P24:Q24"/>
    <mergeCell ref="S24:T24"/>
    <mergeCell ref="W24:AB24"/>
    <mergeCell ref="AC24:AP24"/>
    <mergeCell ref="AQ22:AV22"/>
    <mergeCell ref="AQ21:AV21"/>
    <mergeCell ref="B20:H20"/>
    <mergeCell ref="I20:O20"/>
    <mergeCell ref="AC23:AP23"/>
    <mergeCell ref="AQ23:AV23"/>
    <mergeCell ref="B22:H22"/>
    <mergeCell ref="I22:O22"/>
    <mergeCell ref="P22:Q22"/>
    <mergeCell ref="S22:T22"/>
    <mergeCell ref="W22:AB22"/>
    <mergeCell ref="B21:H21"/>
    <mergeCell ref="I21:O21"/>
    <mergeCell ref="P21:Q21"/>
    <mergeCell ref="S21:T21"/>
    <mergeCell ref="W21:AB21"/>
    <mergeCell ref="AC21:AP21"/>
    <mergeCell ref="B19:H19"/>
    <mergeCell ref="I19:O19"/>
    <mergeCell ref="P19:Q19"/>
    <mergeCell ref="S19:T19"/>
    <mergeCell ref="W19:AB19"/>
    <mergeCell ref="AQ20:AV20"/>
    <mergeCell ref="AC18:AP18"/>
    <mergeCell ref="P20:Q20"/>
    <mergeCell ref="S20:T20"/>
    <mergeCell ref="W20:AB20"/>
    <mergeCell ref="AC20:AP20"/>
    <mergeCell ref="AQ18:AV18"/>
    <mergeCell ref="AQ17:AV17"/>
    <mergeCell ref="B16:H16"/>
    <mergeCell ref="I16:O16"/>
    <mergeCell ref="AC19:AP19"/>
    <mergeCell ref="AQ19:AV19"/>
    <mergeCell ref="B18:H18"/>
    <mergeCell ref="I18:O18"/>
    <mergeCell ref="P18:Q18"/>
    <mergeCell ref="S18:T18"/>
    <mergeCell ref="W18:AB18"/>
    <mergeCell ref="B17:H17"/>
    <mergeCell ref="I17:O17"/>
    <mergeCell ref="P17:Q17"/>
    <mergeCell ref="S17:T17"/>
    <mergeCell ref="W17:AB17"/>
    <mergeCell ref="AC17:AP17"/>
    <mergeCell ref="P16:Q16"/>
    <mergeCell ref="S16:T16"/>
    <mergeCell ref="W16:AB16"/>
    <mergeCell ref="AC16:AP16"/>
    <mergeCell ref="AC14:AP14"/>
    <mergeCell ref="AQ14:AV14"/>
    <mergeCell ref="AQ15:AV15"/>
    <mergeCell ref="AQ16:AV16"/>
    <mergeCell ref="B15:H15"/>
    <mergeCell ref="I15:O15"/>
    <mergeCell ref="P15:Q15"/>
    <mergeCell ref="S15:T15"/>
    <mergeCell ref="W15:AB15"/>
    <mergeCell ref="AC15:AP15"/>
    <mergeCell ref="B13:H13"/>
    <mergeCell ref="I13:O13"/>
    <mergeCell ref="W13:AB13"/>
    <mergeCell ref="AC13:AP13"/>
    <mergeCell ref="AQ13:AV13"/>
    <mergeCell ref="B14:H14"/>
    <mergeCell ref="I14:O14"/>
    <mergeCell ref="P14:Q14"/>
    <mergeCell ref="S14:T14"/>
    <mergeCell ref="W14:AB14"/>
    <mergeCell ref="A3:AW3"/>
    <mergeCell ref="W7:X7"/>
    <mergeCell ref="AL7:AR7"/>
    <mergeCell ref="A1:AW1"/>
    <mergeCell ref="F7:S7"/>
    <mergeCell ref="A9:AW9"/>
  </mergeCells>
  <conditionalFormatting sqref="P25:Q25">
    <cfRule type="expression" priority="1" dxfId="28" stopIfTrue="1">
      <formula>LEN(I14)=0</formula>
    </cfRule>
  </conditionalFormatting>
  <conditionalFormatting sqref="S25:T25">
    <cfRule type="expression" priority="2" dxfId="28" stopIfTrue="1">
      <formula>LEN(I14)=0</formula>
    </cfRule>
  </conditionalFormatting>
  <conditionalFormatting sqref="S31:T31 S15:T24">
    <cfRule type="expression" priority="3" dxfId="28" stopIfTrue="1">
      <formula>B15=0</formula>
    </cfRule>
  </conditionalFormatting>
  <conditionalFormatting sqref="V31 V15:V24">
    <cfRule type="expression" priority="4" dxfId="28" stopIfTrue="1">
      <formula>B15=0</formula>
    </cfRule>
  </conditionalFormatting>
  <conditionalFormatting sqref="V25">
    <cfRule type="expression" priority="5" dxfId="28" stopIfTrue="1">
      <formula>LEN(I14)=0</formula>
    </cfRule>
  </conditionalFormatting>
  <conditionalFormatting sqref="I25:O25">
    <cfRule type="expression" priority="6" dxfId="28" stopIfTrue="1">
      <formula>LEN(I14)=0</formula>
    </cfRule>
  </conditionalFormatting>
  <conditionalFormatting sqref="AW25 A25 S30:T30 P14:Q24 S14:T14 V14 P30:Q31">
    <cfRule type="expression" priority="7" dxfId="28" stopIfTrue="1">
      <formula>ISERROR(A14)</formula>
    </cfRule>
  </conditionalFormatting>
  <conditionalFormatting sqref="AX25:AZ25">
    <cfRule type="expression" priority="8" dxfId="29" stopIfTrue="1">
      <formula>ISERROR(AX25)</formula>
    </cfRule>
  </conditionalFormatting>
  <conditionalFormatting sqref="V30">
    <cfRule type="expression" priority="9" dxfId="28" stopIfTrue="1">
      <formula>$B$30=""</formula>
    </cfRule>
  </conditionalFormatting>
  <dataValidations count="3">
    <dataValidation allowBlank="1" showInputMessage="1" showErrorMessage="1" imeMode="disabled" sqref="I15:O24 B30:O31 B14:H25 F7"/>
    <dataValidation allowBlank="1" showInputMessage="1" showErrorMessage="1" imeMode="hiragana" sqref="AQ25:AV25 I14:O14 W14:AP25 W30:AV31"/>
    <dataValidation type="list" allowBlank="1" showInputMessage="1" showErrorMessage="1" imeMode="hiragana" sqref="AQ14:AV24">
      <formula1>$A$40:$A$46</formula1>
    </dataValidation>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ゴシック,標準"&amp;10[0702]</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X121"/>
  <sheetViews>
    <sheetView zoomScalePageLayoutView="0" workbookViewId="0" topLeftCell="A1">
      <selection activeCell="A1" sqref="A1:AW1"/>
    </sheetView>
  </sheetViews>
  <sheetFormatPr defaultColWidth="9.00390625" defaultRowHeight="14.25"/>
  <cols>
    <col min="1" max="49" width="1.625" style="45" customWidth="1"/>
    <col min="50" max="50" width="51.375" style="45" customWidth="1"/>
    <col min="51" max="16384" width="9.00390625" style="45" customWidth="1"/>
  </cols>
  <sheetData>
    <row r="1" spans="1:50" ht="26.25" customHeight="1">
      <c r="A1" s="564" t="s">
        <v>98</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6"/>
      <c r="AX1" s="44"/>
    </row>
    <row r="2" spans="1:50" ht="8.25" customHeight="1">
      <c r="A2" s="77"/>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9"/>
      <c r="AX2" s="44"/>
    </row>
    <row r="3" spans="1:50" ht="16.5" customHeight="1">
      <c r="A3" s="46"/>
      <c r="B3" s="406" t="s">
        <v>99</v>
      </c>
      <c r="C3" s="406"/>
      <c r="D3" s="406"/>
      <c r="E3" s="406"/>
      <c r="F3" s="413" t="s">
        <v>100</v>
      </c>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7"/>
      <c r="AX3" s="44"/>
    </row>
    <row r="4" spans="1:50" ht="16.5" customHeight="1">
      <c r="A4" s="80"/>
      <c r="B4" s="81"/>
      <c r="C4" s="81"/>
      <c r="D4" s="548" t="s">
        <v>108</v>
      </c>
      <c r="E4" s="548"/>
      <c r="F4" s="548" t="s">
        <v>105</v>
      </c>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83"/>
      <c r="AX4" s="44"/>
    </row>
    <row r="5" spans="1:50" ht="16.5" customHeight="1">
      <c r="A5" s="80"/>
      <c r="B5" s="81"/>
      <c r="C5" s="81"/>
      <c r="D5" s="82"/>
      <c r="E5" s="84"/>
      <c r="F5" s="558" t="s">
        <v>109</v>
      </c>
      <c r="G5" s="558"/>
      <c r="H5" s="557" t="s">
        <v>101</v>
      </c>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83"/>
      <c r="AX5" s="44"/>
    </row>
    <row r="6" spans="1:50" ht="16.5" customHeight="1">
      <c r="A6" s="80"/>
      <c r="B6" s="81"/>
      <c r="C6" s="81"/>
      <c r="D6" s="81"/>
      <c r="E6" s="84"/>
      <c r="F6" s="85"/>
      <c r="G6" s="86"/>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7"/>
      <c r="AU6" s="557"/>
      <c r="AV6" s="557"/>
      <c r="AW6" s="83"/>
      <c r="AX6" s="44"/>
    </row>
    <row r="7" spans="1:50" ht="16.5" customHeight="1">
      <c r="A7" s="80"/>
      <c r="B7" s="81"/>
      <c r="C7" s="81"/>
      <c r="D7" s="82"/>
      <c r="E7" s="84"/>
      <c r="F7" s="558" t="s">
        <v>110</v>
      </c>
      <c r="G7" s="558"/>
      <c r="H7" s="557" t="s">
        <v>111</v>
      </c>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c r="AU7" s="557"/>
      <c r="AV7" s="557"/>
      <c r="AW7" s="83"/>
      <c r="AX7" s="44"/>
    </row>
    <row r="8" spans="1:50" ht="16.5" customHeight="1">
      <c r="A8" s="80"/>
      <c r="B8" s="81"/>
      <c r="C8" s="81"/>
      <c r="D8" s="82"/>
      <c r="E8" s="84"/>
      <c r="F8" s="558" t="s">
        <v>112</v>
      </c>
      <c r="G8" s="558"/>
      <c r="H8" s="557" t="s">
        <v>113</v>
      </c>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83"/>
      <c r="AX8" s="44"/>
    </row>
    <row r="9" spans="1:50" ht="16.5" customHeight="1">
      <c r="A9" s="80"/>
      <c r="B9" s="81"/>
      <c r="C9" s="81"/>
      <c r="D9" s="82"/>
      <c r="E9" s="84"/>
      <c r="F9" s="85"/>
      <c r="G9" s="86"/>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83"/>
      <c r="AX9" s="44"/>
    </row>
    <row r="10" spans="1:50" ht="16.5" customHeight="1">
      <c r="A10" s="80"/>
      <c r="B10" s="81"/>
      <c r="C10" s="81"/>
      <c r="D10" s="82"/>
      <c r="E10" s="84"/>
      <c r="F10" s="558" t="s">
        <v>114</v>
      </c>
      <c r="G10" s="558"/>
      <c r="H10" s="557" t="s">
        <v>115</v>
      </c>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83"/>
      <c r="AX10" s="44"/>
    </row>
    <row r="11" spans="1:50" ht="16.5" customHeight="1">
      <c r="A11" s="80"/>
      <c r="B11" s="81"/>
      <c r="C11" s="81"/>
      <c r="D11" s="82"/>
      <c r="E11" s="84"/>
      <c r="F11" s="85"/>
      <c r="G11" s="86"/>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83"/>
      <c r="AX11" s="44"/>
    </row>
    <row r="12" spans="1:50" ht="16.5" customHeight="1">
      <c r="A12" s="80"/>
      <c r="B12" s="81"/>
      <c r="C12" s="81"/>
      <c r="D12" s="82"/>
      <c r="E12" s="84"/>
      <c r="F12" s="558" t="s">
        <v>116</v>
      </c>
      <c r="G12" s="558"/>
      <c r="H12" s="557" t="s">
        <v>144</v>
      </c>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57"/>
      <c r="AW12" s="83"/>
      <c r="AX12" s="44"/>
    </row>
    <row r="13" spans="1:50" ht="30.75" customHeight="1">
      <c r="A13" s="80"/>
      <c r="B13" s="81"/>
      <c r="C13" s="81"/>
      <c r="D13" s="82"/>
      <c r="E13" s="84"/>
      <c r="F13" s="85"/>
      <c r="G13" s="86"/>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557"/>
      <c r="AV13" s="557"/>
      <c r="AW13" s="83"/>
      <c r="AX13" s="44"/>
    </row>
    <row r="14" spans="1:50" ht="16.5" customHeight="1">
      <c r="A14" s="80"/>
      <c r="B14" s="81"/>
      <c r="C14" s="81"/>
      <c r="D14" s="82"/>
      <c r="E14" s="84"/>
      <c r="F14" s="558" t="s">
        <v>117</v>
      </c>
      <c r="G14" s="558"/>
      <c r="H14" s="557" t="s">
        <v>118</v>
      </c>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557"/>
      <c r="AV14" s="557"/>
      <c r="AW14" s="83"/>
      <c r="AX14" s="44"/>
    </row>
    <row r="15" spans="1:50" ht="16.5" customHeight="1">
      <c r="A15" s="80"/>
      <c r="B15" s="81"/>
      <c r="C15" s="81"/>
      <c r="D15" s="82"/>
      <c r="E15" s="82"/>
      <c r="F15" s="82"/>
      <c r="G15" s="82"/>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83"/>
      <c r="AX15" s="44"/>
    </row>
    <row r="16" spans="1:50" ht="16.5" customHeight="1">
      <c r="A16" s="80"/>
      <c r="B16" s="81"/>
      <c r="C16" s="81"/>
      <c r="D16" s="82"/>
      <c r="E16" s="82"/>
      <c r="F16" s="82"/>
      <c r="G16" s="81"/>
      <c r="H16" s="81"/>
      <c r="I16" s="81"/>
      <c r="J16" s="81"/>
      <c r="K16" s="81"/>
      <c r="L16" s="81"/>
      <c r="M16" s="81"/>
      <c r="N16" s="81"/>
      <c r="O16" s="81"/>
      <c r="P16" s="81"/>
      <c r="Q16" s="82"/>
      <c r="R16" s="82"/>
      <c r="S16" s="81"/>
      <c r="T16" s="81"/>
      <c r="U16" s="81"/>
      <c r="V16" s="81"/>
      <c r="W16" s="81"/>
      <c r="X16" s="81"/>
      <c r="Y16" s="81"/>
      <c r="Z16" s="81"/>
      <c r="AA16" s="81"/>
      <c r="AB16" s="81"/>
      <c r="AC16" s="81"/>
      <c r="AD16" s="81"/>
      <c r="AE16" s="81"/>
      <c r="AF16" s="81"/>
      <c r="AG16" s="81"/>
      <c r="AH16" s="81"/>
      <c r="AI16" s="81"/>
      <c r="AJ16" s="81"/>
      <c r="AK16" s="81"/>
      <c r="AL16" s="81"/>
      <c r="AM16" s="81"/>
      <c r="AN16" s="81"/>
      <c r="AO16" s="87"/>
      <c r="AP16" s="82"/>
      <c r="AQ16" s="81"/>
      <c r="AR16" s="81"/>
      <c r="AS16" s="82"/>
      <c r="AT16" s="82"/>
      <c r="AU16" s="81"/>
      <c r="AV16" s="81"/>
      <c r="AW16" s="83"/>
      <c r="AX16" s="44"/>
    </row>
    <row r="17" spans="1:50" ht="16.5" customHeight="1">
      <c r="A17" s="80"/>
      <c r="B17" s="81"/>
      <c r="C17" s="81"/>
      <c r="D17" s="82"/>
      <c r="E17" s="84"/>
      <c r="F17" s="81"/>
      <c r="G17" s="81"/>
      <c r="H17" s="81"/>
      <c r="I17" s="88" t="s">
        <v>259</v>
      </c>
      <c r="J17" s="81"/>
      <c r="K17" s="81"/>
      <c r="L17" s="81"/>
      <c r="M17" s="81"/>
      <c r="N17" s="81"/>
      <c r="O17" s="88" t="s">
        <v>148</v>
      </c>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3"/>
      <c r="AX17" s="44"/>
    </row>
    <row r="18" spans="1:50" ht="16.5" customHeight="1">
      <c r="A18" s="80"/>
      <c r="B18" s="81"/>
      <c r="C18" s="81"/>
      <c r="D18" s="82"/>
      <c r="E18" s="84"/>
      <c r="F18" s="81"/>
      <c r="G18" s="81"/>
      <c r="H18" s="81"/>
      <c r="I18" s="84"/>
      <c r="J18" s="81"/>
      <c r="K18" s="81"/>
      <c r="L18" s="81"/>
      <c r="M18" s="81"/>
      <c r="N18" s="81"/>
      <c r="O18" s="81"/>
      <c r="P18" s="81"/>
      <c r="Q18" s="81"/>
      <c r="R18" s="81"/>
      <c r="S18" s="81"/>
      <c r="T18" s="81"/>
      <c r="U18" s="81"/>
      <c r="V18" s="81"/>
      <c r="W18" s="88" t="s">
        <v>119</v>
      </c>
      <c r="X18" s="81"/>
      <c r="Y18" s="81"/>
      <c r="Z18" s="81"/>
      <c r="AA18" s="81"/>
      <c r="AB18" s="81"/>
      <c r="AC18" s="81"/>
      <c r="AD18" s="81"/>
      <c r="AE18" s="81"/>
      <c r="AF18" s="81" t="s">
        <v>120</v>
      </c>
      <c r="AG18" s="547"/>
      <c r="AH18" s="547"/>
      <c r="AI18" s="89" t="s">
        <v>102</v>
      </c>
      <c r="AJ18" s="547"/>
      <c r="AK18" s="547"/>
      <c r="AL18" s="89" t="s">
        <v>103</v>
      </c>
      <c r="AM18" s="547"/>
      <c r="AN18" s="547"/>
      <c r="AO18" s="82" t="s">
        <v>104</v>
      </c>
      <c r="AP18" s="84"/>
      <c r="AQ18" s="84"/>
      <c r="AR18" s="81"/>
      <c r="AS18" s="81"/>
      <c r="AT18" s="81"/>
      <c r="AU18" s="81"/>
      <c r="AV18" s="81"/>
      <c r="AW18" s="83"/>
      <c r="AX18" s="44"/>
    </row>
    <row r="19" spans="1:50" ht="16.5" customHeight="1">
      <c r="A19" s="80"/>
      <c r="B19" s="81"/>
      <c r="C19" s="81"/>
      <c r="D19" s="82"/>
      <c r="E19" s="84"/>
      <c r="F19" s="81"/>
      <c r="G19" s="81"/>
      <c r="H19" s="81"/>
      <c r="I19" s="88" t="s">
        <v>121</v>
      </c>
      <c r="J19" s="81"/>
      <c r="K19" s="81"/>
      <c r="L19" s="559"/>
      <c r="M19" s="559"/>
      <c r="N19" s="559"/>
      <c r="O19" s="88" t="s">
        <v>122</v>
      </c>
      <c r="P19" s="81"/>
      <c r="Q19" s="81"/>
      <c r="R19" s="81"/>
      <c r="S19" s="81"/>
      <c r="T19" s="81"/>
      <c r="U19" s="81"/>
      <c r="V19" s="81"/>
      <c r="W19" s="81"/>
      <c r="X19" s="81"/>
      <c r="Y19" s="81" t="s">
        <v>123</v>
      </c>
      <c r="Z19" s="81"/>
      <c r="AA19" s="81"/>
      <c r="AB19" s="81"/>
      <c r="AC19" s="81"/>
      <c r="AD19" s="81"/>
      <c r="AE19" s="81"/>
      <c r="AF19" s="81" t="s">
        <v>124</v>
      </c>
      <c r="AG19" s="552"/>
      <c r="AH19" s="552"/>
      <c r="AI19" s="552"/>
      <c r="AJ19" s="552"/>
      <c r="AK19" s="552"/>
      <c r="AL19" s="552"/>
      <c r="AM19" s="552"/>
      <c r="AN19" s="552"/>
      <c r="AO19" s="552"/>
      <c r="AP19" s="552"/>
      <c r="AQ19" s="552"/>
      <c r="AR19" s="552"/>
      <c r="AS19" s="552"/>
      <c r="AT19" s="552"/>
      <c r="AU19" s="81" t="s">
        <v>125</v>
      </c>
      <c r="AV19" s="81"/>
      <c r="AW19" s="83"/>
      <c r="AX19" s="44"/>
    </row>
    <row r="20" spans="1:50" ht="16.5" customHeight="1">
      <c r="A20" s="80"/>
      <c r="B20" s="81"/>
      <c r="C20" s="81"/>
      <c r="D20" s="82"/>
      <c r="E20" s="84"/>
      <c r="F20" s="81"/>
      <c r="G20" s="81"/>
      <c r="H20" s="81"/>
      <c r="I20" s="88"/>
      <c r="J20" s="81"/>
      <c r="K20" s="81"/>
      <c r="L20" s="81"/>
      <c r="M20" s="81"/>
      <c r="N20" s="81"/>
      <c r="O20" s="81"/>
      <c r="P20" s="81"/>
      <c r="Q20" s="81"/>
      <c r="R20" s="81"/>
      <c r="S20" s="81"/>
      <c r="T20" s="81"/>
      <c r="U20" s="81"/>
      <c r="V20" s="81"/>
      <c r="W20" s="88" t="s">
        <v>126</v>
      </c>
      <c r="X20" s="81"/>
      <c r="Y20" s="81"/>
      <c r="Z20" s="81"/>
      <c r="AA20" s="81"/>
      <c r="AB20" s="81"/>
      <c r="AC20" s="81"/>
      <c r="AD20" s="81"/>
      <c r="AE20" s="81"/>
      <c r="AF20" s="81" t="s">
        <v>120</v>
      </c>
      <c r="AG20" s="547"/>
      <c r="AH20" s="547"/>
      <c r="AI20" s="89" t="s">
        <v>102</v>
      </c>
      <c r="AJ20" s="547"/>
      <c r="AK20" s="547"/>
      <c r="AL20" s="89" t="s">
        <v>103</v>
      </c>
      <c r="AM20" s="547"/>
      <c r="AN20" s="547"/>
      <c r="AO20" s="82" t="s">
        <v>104</v>
      </c>
      <c r="AP20" s="84"/>
      <c r="AQ20" s="81"/>
      <c r="AR20" s="81"/>
      <c r="AS20" s="81"/>
      <c r="AT20" s="81"/>
      <c r="AU20" s="81"/>
      <c r="AV20" s="81"/>
      <c r="AW20" s="83"/>
      <c r="AX20" s="44"/>
    </row>
    <row r="21" spans="1:50" ht="16.5" customHeight="1">
      <c r="A21" s="80"/>
      <c r="B21" s="81"/>
      <c r="C21" s="81"/>
      <c r="D21" s="82"/>
      <c r="E21" s="84"/>
      <c r="F21" s="81"/>
      <c r="G21" s="81"/>
      <c r="H21" s="81"/>
      <c r="I21" s="81"/>
      <c r="J21" s="81"/>
      <c r="K21" s="81"/>
      <c r="L21" s="81"/>
      <c r="M21" s="81"/>
      <c r="N21" s="81"/>
      <c r="O21" s="81"/>
      <c r="P21" s="81"/>
      <c r="Q21" s="81"/>
      <c r="R21" s="81"/>
      <c r="S21" s="81"/>
      <c r="T21" s="81"/>
      <c r="U21" s="81"/>
      <c r="V21" s="81"/>
      <c r="W21" s="81"/>
      <c r="X21" s="81"/>
      <c r="Y21" s="88" t="s">
        <v>123</v>
      </c>
      <c r="Z21" s="81"/>
      <c r="AA21" s="81"/>
      <c r="AB21" s="81"/>
      <c r="AC21" s="81"/>
      <c r="AD21" s="81"/>
      <c r="AE21" s="81"/>
      <c r="AF21" s="81" t="s">
        <v>124</v>
      </c>
      <c r="AG21" s="552"/>
      <c r="AH21" s="552"/>
      <c r="AI21" s="552"/>
      <c r="AJ21" s="552"/>
      <c r="AK21" s="552"/>
      <c r="AL21" s="552"/>
      <c r="AM21" s="552"/>
      <c r="AN21" s="552"/>
      <c r="AO21" s="552"/>
      <c r="AP21" s="552"/>
      <c r="AQ21" s="552"/>
      <c r="AR21" s="552"/>
      <c r="AS21" s="552"/>
      <c r="AT21" s="552"/>
      <c r="AU21" s="81" t="s">
        <v>125</v>
      </c>
      <c r="AV21" s="81"/>
      <c r="AW21" s="83"/>
      <c r="AX21" s="44"/>
    </row>
    <row r="22" spans="1:50" ht="6" customHeight="1">
      <c r="A22" s="80"/>
      <c r="B22" s="81"/>
      <c r="C22" s="81"/>
      <c r="D22" s="82"/>
      <c r="E22" s="84"/>
      <c r="F22" s="81"/>
      <c r="G22" s="81"/>
      <c r="H22" s="81"/>
      <c r="I22" s="81"/>
      <c r="J22" s="81"/>
      <c r="K22" s="81"/>
      <c r="L22" s="81"/>
      <c r="M22" s="81"/>
      <c r="N22" s="81"/>
      <c r="O22" s="81"/>
      <c r="P22" s="81"/>
      <c r="Q22" s="81"/>
      <c r="R22" s="81"/>
      <c r="S22" s="81"/>
      <c r="T22" s="81"/>
      <c r="U22" s="81"/>
      <c r="V22" s="81"/>
      <c r="W22" s="81"/>
      <c r="X22" s="81"/>
      <c r="Y22" s="88"/>
      <c r="Z22" s="81"/>
      <c r="AA22" s="81"/>
      <c r="AB22" s="81"/>
      <c r="AC22" s="81"/>
      <c r="AD22" s="81"/>
      <c r="AE22" s="81"/>
      <c r="AF22" s="81"/>
      <c r="AG22" s="82"/>
      <c r="AH22" s="82"/>
      <c r="AI22" s="82"/>
      <c r="AJ22" s="82"/>
      <c r="AK22" s="82"/>
      <c r="AL22" s="82"/>
      <c r="AM22" s="82"/>
      <c r="AN22" s="82"/>
      <c r="AO22" s="82"/>
      <c r="AP22" s="82"/>
      <c r="AQ22" s="82"/>
      <c r="AR22" s="82"/>
      <c r="AS22" s="82"/>
      <c r="AT22" s="82"/>
      <c r="AU22" s="81"/>
      <c r="AV22" s="81"/>
      <c r="AW22" s="83"/>
      <c r="AX22" s="44"/>
    </row>
    <row r="23" spans="1:50" ht="16.5" customHeight="1">
      <c r="A23" s="80"/>
      <c r="B23" s="81"/>
      <c r="C23" s="81"/>
      <c r="D23" s="548" t="s">
        <v>127</v>
      </c>
      <c r="E23" s="548"/>
      <c r="F23" s="548" t="s">
        <v>128</v>
      </c>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8"/>
      <c r="AU23" s="548"/>
      <c r="AV23" s="548"/>
      <c r="AW23" s="83"/>
      <c r="AX23" s="44"/>
    </row>
    <row r="24" spans="1:50" ht="16.5" customHeight="1">
      <c r="A24" s="80"/>
      <c r="B24" s="81"/>
      <c r="C24" s="81"/>
      <c r="D24" s="548" t="s">
        <v>129</v>
      </c>
      <c r="E24" s="548"/>
      <c r="F24" s="557" t="s">
        <v>145</v>
      </c>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83"/>
      <c r="AX24" s="44"/>
    </row>
    <row r="25" spans="1:50" ht="16.5" customHeight="1">
      <c r="A25" s="80"/>
      <c r="B25" s="81"/>
      <c r="C25" s="81"/>
      <c r="D25" s="82"/>
      <c r="E25" s="84"/>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83"/>
      <c r="AX25" s="44"/>
    </row>
    <row r="26" spans="1:50" ht="16.5" customHeight="1">
      <c r="A26" s="80"/>
      <c r="B26" s="81"/>
      <c r="C26" s="81"/>
      <c r="D26" s="82"/>
      <c r="E26" s="84"/>
      <c r="F26" s="81"/>
      <c r="G26" s="81"/>
      <c r="H26" s="81"/>
      <c r="I26" s="81"/>
      <c r="J26" s="81"/>
      <c r="K26" s="81"/>
      <c r="L26" s="81"/>
      <c r="M26" s="81"/>
      <c r="N26" s="81"/>
      <c r="O26" s="81"/>
      <c r="P26" s="81"/>
      <c r="Q26" s="81"/>
      <c r="R26" s="81"/>
      <c r="S26" s="81"/>
      <c r="T26" s="81"/>
      <c r="U26" s="81"/>
      <c r="V26" s="81"/>
      <c r="W26" s="81"/>
      <c r="X26" s="81"/>
      <c r="Y26" s="88"/>
      <c r="Z26" s="81"/>
      <c r="AA26" s="81"/>
      <c r="AB26" s="81"/>
      <c r="AC26" s="81"/>
      <c r="AD26" s="81"/>
      <c r="AE26" s="81"/>
      <c r="AF26" s="81"/>
      <c r="AG26" s="82"/>
      <c r="AH26" s="82"/>
      <c r="AI26" s="82"/>
      <c r="AJ26" s="82"/>
      <c r="AK26" s="82"/>
      <c r="AL26" s="82"/>
      <c r="AM26" s="82"/>
      <c r="AN26" s="82"/>
      <c r="AO26" s="82"/>
      <c r="AP26" s="82"/>
      <c r="AQ26" s="82"/>
      <c r="AR26" s="82"/>
      <c r="AS26" s="82"/>
      <c r="AT26" s="82"/>
      <c r="AU26" s="81"/>
      <c r="AV26" s="81"/>
      <c r="AW26" s="83"/>
      <c r="AX26" s="44"/>
    </row>
    <row r="27" spans="1:50" ht="16.5" customHeight="1">
      <c r="A27" s="46"/>
      <c r="B27" s="406" t="s">
        <v>106</v>
      </c>
      <c r="C27" s="406"/>
      <c r="D27" s="406"/>
      <c r="E27" s="406"/>
      <c r="F27" s="413" t="s">
        <v>131</v>
      </c>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7"/>
      <c r="AX27" s="44"/>
    </row>
    <row r="28" spans="1:50" ht="16.5" customHeight="1">
      <c r="A28" s="46"/>
      <c r="B28" s="89"/>
      <c r="C28" s="89"/>
      <c r="D28" s="89"/>
      <c r="E28" s="89"/>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3"/>
      <c r="AX28" s="44"/>
    </row>
    <row r="29" spans="1:50" ht="16.5" customHeight="1">
      <c r="A29" s="46"/>
      <c r="B29" s="89"/>
      <c r="C29" s="89"/>
      <c r="D29" s="89"/>
      <c r="E29" s="89"/>
      <c r="F29" s="82"/>
      <c r="G29" s="82"/>
      <c r="H29" s="82"/>
      <c r="I29" s="82"/>
      <c r="J29" s="82"/>
      <c r="K29" s="82"/>
      <c r="L29" s="82"/>
      <c r="M29" s="82"/>
      <c r="N29" s="82"/>
      <c r="O29" s="82"/>
      <c r="P29" s="82"/>
      <c r="Q29" s="82"/>
      <c r="R29" s="82"/>
      <c r="S29" s="82"/>
      <c r="T29" s="82"/>
      <c r="U29" s="82"/>
      <c r="V29" s="550" t="s">
        <v>133</v>
      </c>
      <c r="W29" s="550"/>
      <c r="X29" s="550"/>
      <c r="Y29" s="82"/>
      <c r="Z29" s="553" t="s">
        <v>132</v>
      </c>
      <c r="AA29" s="553"/>
      <c r="AB29" s="553"/>
      <c r="AC29" s="553"/>
      <c r="AD29" s="554"/>
      <c r="AE29" s="562"/>
      <c r="AF29" s="563"/>
      <c r="AG29" s="563"/>
      <c r="AH29" s="560" t="s">
        <v>130</v>
      </c>
      <c r="AI29" s="560"/>
      <c r="AJ29" s="561"/>
      <c r="AK29" s="81" t="s">
        <v>120</v>
      </c>
      <c r="AL29" s="547"/>
      <c r="AM29" s="547"/>
      <c r="AN29" s="89" t="s">
        <v>102</v>
      </c>
      <c r="AO29" s="547"/>
      <c r="AP29" s="547"/>
      <c r="AQ29" s="89" t="s">
        <v>103</v>
      </c>
      <c r="AR29" s="547"/>
      <c r="AS29" s="547"/>
      <c r="AT29" s="548" t="s">
        <v>107</v>
      </c>
      <c r="AU29" s="548"/>
      <c r="AV29" s="548"/>
      <c r="AW29" s="549"/>
      <c r="AX29" s="44"/>
    </row>
    <row r="30" spans="1:50" ht="16.5" customHeight="1">
      <c r="A30" s="46"/>
      <c r="B30" s="89"/>
      <c r="C30" s="89"/>
      <c r="D30" s="89"/>
      <c r="E30" s="82" t="s">
        <v>135</v>
      </c>
      <c r="F30" s="82"/>
      <c r="G30" s="82"/>
      <c r="H30" s="82"/>
      <c r="I30" s="82"/>
      <c r="J30" s="82"/>
      <c r="K30" s="82"/>
      <c r="L30" s="82"/>
      <c r="M30" s="82"/>
      <c r="N30" s="82"/>
      <c r="O30" s="82"/>
      <c r="P30" s="82"/>
      <c r="Q30" s="82"/>
      <c r="R30" s="82"/>
      <c r="S30" s="82"/>
      <c r="T30" s="82"/>
      <c r="U30" s="82"/>
      <c r="V30" s="82"/>
      <c r="W30" s="82"/>
      <c r="X30" s="82"/>
      <c r="Y30" s="82"/>
      <c r="Z30" s="553" t="s">
        <v>136</v>
      </c>
      <c r="AA30" s="553"/>
      <c r="AB30" s="553"/>
      <c r="AC30" s="553"/>
      <c r="AD30" s="554"/>
      <c r="AE30" s="562"/>
      <c r="AF30" s="563"/>
      <c r="AG30" s="563"/>
      <c r="AH30" s="563"/>
      <c r="AI30" s="567" t="s">
        <v>255</v>
      </c>
      <c r="AJ30" s="568"/>
      <c r="AK30" s="81" t="s">
        <v>120</v>
      </c>
      <c r="AL30" s="547"/>
      <c r="AM30" s="547"/>
      <c r="AN30" s="89" t="s">
        <v>102</v>
      </c>
      <c r="AO30" s="547"/>
      <c r="AP30" s="547"/>
      <c r="AQ30" s="89" t="s">
        <v>103</v>
      </c>
      <c r="AR30" s="547"/>
      <c r="AS30" s="547"/>
      <c r="AT30" s="548" t="s">
        <v>107</v>
      </c>
      <c r="AU30" s="548"/>
      <c r="AV30" s="548"/>
      <c r="AW30" s="549"/>
      <c r="AX30" s="44"/>
    </row>
    <row r="31" spans="1:50" ht="16.5" customHeight="1">
      <c r="A31" s="46"/>
      <c r="B31" s="89"/>
      <c r="C31" s="89"/>
      <c r="D31" s="89"/>
      <c r="E31" s="89"/>
      <c r="F31" s="82"/>
      <c r="G31" s="82"/>
      <c r="H31" s="82"/>
      <c r="I31" s="82"/>
      <c r="J31" s="82"/>
      <c r="K31" s="82"/>
      <c r="L31" s="82"/>
      <c r="M31" s="82"/>
      <c r="N31" s="82"/>
      <c r="O31" s="82"/>
      <c r="P31" s="82"/>
      <c r="Q31" s="82"/>
      <c r="R31" s="82"/>
      <c r="S31" s="82"/>
      <c r="T31" s="82"/>
      <c r="U31" s="82"/>
      <c r="V31" s="550" t="s">
        <v>134</v>
      </c>
      <c r="W31" s="550"/>
      <c r="X31" s="550"/>
      <c r="Y31" s="82"/>
      <c r="Z31" s="553" t="s">
        <v>137</v>
      </c>
      <c r="AA31" s="553"/>
      <c r="AB31" s="553"/>
      <c r="AC31" s="553"/>
      <c r="AD31" s="554"/>
      <c r="AE31" s="569"/>
      <c r="AF31" s="570"/>
      <c r="AG31" s="570"/>
      <c r="AH31" s="570"/>
      <c r="AI31" s="90"/>
      <c r="AJ31" s="91" t="s">
        <v>73</v>
      </c>
      <c r="AK31" s="81" t="s">
        <v>120</v>
      </c>
      <c r="AL31" s="547"/>
      <c r="AM31" s="547"/>
      <c r="AN31" s="89" t="s">
        <v>102</v>
      </c>
      <c r="AO31" s="547"/>
      <c r="AP31" s="547"/>
      <c r="AQ31" s="89" t="s">
        <v>103</v>
      </c>
      <c r="AR31" s="547"/>
      <c r="AS31" s="547"/>
      <c r="AT31" s="548" t="s">
        <v>107</v>
      </c>
      <c r="AU31" s="548"/>
      <c r="AV31" s="548"/>
      <c r="AW31" s="549"/>
      <c r="AX31" s="44"/>
    </row>
    <row r="32" spans="1:50" ht="16.5" customHeight="1">
      <c r="A32" s="46"/>
      <c r="B32" s="89"/>
      <c r="C32" s="89"/>
      <c r="D32" s="89"/>
      <c r="E32" s="89"/>
      <c r="F32" s="82"/>
      <c r="G32" s="82"/>
      <c r="H32" s="82"/>
      <c r="I32" s="82"/>
      <c r="J32" s="82"/>
      <c r="K32" s="82"/>
      <c r="L32" s="82"/>
      <c r="M32" s="82"/>
      <c r="N32" s="82"/>
      <c r="O32" s="82"/>
      <c r="P32" s="82"/>
      <c r="Q32" s="82"/>
      <c r="R32" s="82"/>
      <c r="S32" s="82"/>
      <c r="T32" s="82"/>
      <c r="U32" s="82"/>
      <c r="V32" s="82"/>
      <c r="W32" s="82"/>
      <c r="X32" s="82"/>
      <c r="Y32" s="82"/>
      <c r="Z32" s="553" t="s">
        <v>138</v>
      </c>
      <c r="AA32" s="553"/>
      <c r="AB32" s="553"/>
      <c r="AC32" s="553"/>
      <c r="AD32" s="554"/>
      <c r="AE32" s="569"/>
      <c r="AF32" s="570"/>
      <c r="AG32" s="570"/>
      <c r="AH32" s="570"/>
      <c r="AI32" s="567" t="s">
        <v>73</v>
      </c>
      <c r="AJ32" s="568"/>
      <c r="AK32" s="81" t="s">
        <v>120</v>
      </c>
      <c r="AL32" s="547"/>
      <c r="AM32" s="547"/>
      <c r="AN32" s="89" t="s">
        <v>102</v>
      </c>
      <c r="AO32" s="547"/>
      <c r="AP32" s="547"/>
      <c r="AQ32" s="89" t="s">
        <v>103</v>
      </c>
      <c r="AR32" s="547"/>
      <c r="AS32" s="547"/>
      <c r="AT32" s="548" t="s">
        <v>107</v>
      </c>
      <c r="AU32" s="548"/>
      <c r="AV32" s="548"/>
      <c r="AW32" s="549"/>
      <c r="AX32" s="44"/>
    </row>
    <row r="33" spans="1:50" ht="16.5" customHeight="1">
      <c r="A33" s="46"/>
      <c r="B33" s="89"/>
      <c r="C33" s="89"/>
      <c r="D33" s="89"/>
      <c r="E33" s="89"/>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3"/>
      <c r="AX33" s="44"/>
    </row>
    <row r="34" spans="1:50" ht="16.5" customHeight="1">
      <c r="A34" s="46"/>
      <c r="B34" s="92"/>
      <c r="C34" s="89"/>
      <c r="D34" s="89"/>
      <c r="E34" s="89"/>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3"/>
      <c r="AX34" s="44"/>
    </row>
    <row r="35" spans="1:50" ht="16.5" customHeight="1">
      <c r="A35" s="46"/>
      <c r="B35" s="406" t="s">
        <v>139</v>
      </c>
      <c r="C35" s="406"/>
      <c r="D35" s="406"/>
      <c r="E35" s="406"/>
      <c r="F35" s="32" t="s">
        <v>147</v>
      </c>
      <c r="G35" s="82"/>
      <c r="H35" s="82"/>
      <c r="I35" s="82"/>
      <c r="J35" s="82"/>
      <c r="K35" s="82"/>
      <c r="L35" s="82"/>
      <c r="M35" s="82"/>
      <c r="N35" s="82"/>
      <c r="O35" s="82"/>
      <c r="P35" s="82"/>
      <c r="Q35" s="82"/>
      <c r="R35" s="82"/>
      <c r="S35" s="82"/>
      <c r="T35" s="82"/>
      <c r="U35" s="82"/>
      <c r="W35" s="550" t="s">
        <v>133</v>
      </c>
      <c r="X35" s="550"/>
      <c r="Y35" s="550"/>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3"/>
      <c r="AX35" s="44"/>
    </row>
    <row r="36" spans="1:50" ht="16.5" customHeight="1">
      <c r="A36" s="46"/>
      <c r="B36" s="92"/>
      <c r="C36" s="89"/>
      <c r="D36" s="89"/>
      <c r="E36" s="32" t="s">
        <v>140</v>
      </c>
      <c r="F36" s="82"/>
      <c r="G36" s="82"/>
      <c r="H36" s="82"/>
      <c r="I36" s="82"/>
      <c r="J36" s="82"/>
      <c r="K36" s="82"/>
      <c r="L36" s="82"/>
      <c r="M36" s="82"/>
      <c r="N36" s="82"/>
      <c r="O36" s="82"/>
      <c r="P36" s="82"/>
      <c r="Q36" s="82"/>
      <c r="R36" s="82"/>
      <c r="S36" s="82"/>
      <c r="T36" s="82"/>
      <c r="U36" s="82"/>
      <c r="W36" s="82"/>
      <c r="X36" s="82"/>
      <c r="Y36" s="82"/>
      <c r="Z36" s="82"/>
      <c r="AA36" s="82"/>
      <c r="AB36" s="82"/>
      <c r="AC36" s="82"/>
      <c r="AD36" s="82"/>
      <c r="AE36" s="82"/>
      <c r="AF36" s="82"/>
      <c r="AG36" s="82"/>
      <c r="AH36" s="82"/>
      <c r="AI36" s="82"/>
      <c r="AK36" s="82"/>
      <c r="AL36" s="82"/>
      <c r="AM36" s="82"/>
      <c r="AN36" s="82"/>
      <c r="AO36" s="82"/>
      <c r="AP36" s="82"/>
      <c r="AQ36" s="82"/>
      <c r="AR36" s="82"/>
      <c r="AS36" s="82"/>
      <c r="AT36" s="82"/>
      <c r="AU36" s="82"/>
      <c r="AV36" s="82"/>
      <c r="AW36" s="83"/>
      <c r="AX36" s="44"/>
    </row>
    <row r="37" spans="1:50" ht="16.5" customHeight="1">
      <c r="A37" s="46"/>
      <c r="B37" s="92"/>
      <c r="C37" s="89"/>
      <c r="D37" s="89"/>
      <c r="E37" s="32" t="s">
        <v>141</v>
      </c>
      <c r="F37" s="82"/>
      <c r="G37" s="82"/>
      <c r="H37" s="82"/>
      <c r="I37" s="82"/>
      <c r="J37" s="82"/>
      <c r="K37" s="82"/>
      <c r="L37" s="82"/>
      <c r="M37" s="82"/>
      <c r="N37" s="82"/>
      <c r="O37" s="82"/>
      <c r="P37" s="82"/>
      <c r="Q37" s="82"/>
      <c r="R37" s="82"/>
      <c r="S37" s="82"/>
      <c r="T37" s="82"/>
      <c r="U37" s="82"/>
      <c r="W37" s="550" t="s">
        <v>134</v>
      </c>
      <c r="X37" s="550"/>
      <c r="Y37" s="550"/>
      <c r="AA37" s="82" t="s">
        <v>142</v>
      </c>
      <c r="AB37" s="82"/>
      <c r="AC37" s="82"/>
      <c r="AD37" s="82"/>
      <c r="AE37" s="82"/>
      <c r="AF37" s="82"/>
      <c r="AG37" s="81" t="s">
        <v>120</v>
      </c>
      <c r="AH37" s="547"/>
      <c r="AI37" s="547"/>
      <c r="AJ37" s="89" t="s">
        <v>102</v>
      </c>
      <c r="AK37" s="547"/>
      <c r="AL37" s="547"/>
      <c r="AM37" s="89" t="s">
        <v>103</v>
      </c>
      <c r="AN37" s="547"/>
      <c r="AO37" s="547"/>
      <c r="AP37" s="82" t="s">
        <v>104</v>
      </c>
      <c r="AQ37" s="84"/>
      <c r="AR37" s="82"/>
      <c r="AS37" s="82"/>
      <c r="AT37" s="82"/>
      <c r="AU37" s="82"/>
      <c r="AV37" s="82"/>
      <c r="AW37" s="83"/>
      <c r="AX37" s="44"/>
    </row>
    <row r="38" spans="1:50" ht="16.5" customHeight="1">
      <c r="A38" s="46"/>
      <c r="B38" s="93"/>
      <c r="C38" s="89"/>
      <c r="D38" s="89"/>
      <c r="E38" s="89"/>
      <c r="F38" s="82"/>
      <c r="G38" s="82"/>
      <c r="H38" s="82"/>
      <c r="I38" s="82"/>
      <c r="J38" s="82"/>
      <c r="K38" s="82"/>
      <c r="L38" s="82"/>
      <c r="M38" s="82"/>
      <c r="N38" s="82"/>
      <c r="O38" s="82"/>
      <c r="P38" s="82"/>
      <c r="Q38" s="82"/>
      <c r="R38" s="82"/>
      <c r="S38" s="82"/>
      <c r="T38" s="82"/>
      <c r="U38" s="82"/>
      <c r="V38" s="82"/>
      <c r="W38" s="82"/>
      <c r="X38" s="82"/>
      <c r="Y38" s="82"/>
      <c r="AB38" s="88" t="s">
        <v>123</v>
      </c>
      <c r="AC38" s="81"/>
      <c r="AD38" s="81"/>
      <c r="AE38" s="81"/>
      <c r="AF38" s="81"/>
      <c r="AG38" s="81" t="s">
        <v>124</v>
      </c>
      <c r="AH38" s="552"/>
      <c r="AI38" s="552"/>
      <c r="AJ38" s="552"/>
      <c r="AK38" s="552"/>
      <c r="AL38" s="552"/>
      <c r="AM38" s="552"/>
      <c r="AN38" s="552"/>
      <c r="AO38" s="552"/>
      <c r="AP38" s="552"/>
      <c r="AQ38" s="552"/>
      <c r="AR38" s="552"/>
      <c r="AS38" s="552"/>
      <c r="AT38" s="552"/>
      <c r="AU38" s="552"/>
      <c r="AV38" s="81" t="s">
        <v>125</v>
      </c>
      <c r="AW38" s="83"/>
      <c r="AX38" s="44"/>
    </row>
    <row r="39" spans="1:50" ht="6" customHeight="1" thickBot="1">
      <c r="A39" s="54"/>
      <c r="B39" s="94"/>
      <c r="C39" s="94"/>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6"/>
      <c r="AD39" s="96"/>
      <c r="AE39" s="96"/>
      <c r="AF39" s="96"/>
      <c r="AG39" s="96"/>
      <c r="AH39" s="96"/>
      <c r="AI39" s="96"/>
      <c r="AJ39" s="96"/>
      <c r="AK39" s="96"/>
      <c r="AL39" s="96"/>
      <c r="AM39" s="96"/>
      <c r="AN39" s="96"/>
      <c r="AO39" s="96"/>
      <c r="AP39" s="95"/>
      <c r="AQ39" s="95"/>
      <c r="AR39" s="95"/>
      <c r="AS39" s="95"/>
      <c r="AT39" s="95"/>
      <c r="AU39" s="94"/>
      <c r="AV39" s="94"/>
      <c r="AW39" s="97"/>
      <c r="AX39" s="44"/>
    </row>
    <row r="40" spans="1:50" ht="6.75" customHeight="1">
      <c r="A40" s="4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3"/>
      <c r="AX40" s="44"/>
    </row>
    <row r="41" spans="1:50" ht="17.25">
      <c r="A41" s="407" t="s">
        <v>143</v>
      </c>
      <c r="B41" s="408"/>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9"/>
      <c r="AX41" s="44"/>
    </row>
    <row r="42" spans="1:50" ht="6.75" customHeight="1">
      <c r="A42" s="4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7"/>
      <c r="AX42" s="44"/>
    </row>
    <row r="43" spans="1:50" ht="53.25" customHeight="1">
      <c r="A43" s="46"/>
      <c r="B43" s="4"/>
      <c r="C43" s="555" t="s">
        <v>275</v>
      </c>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4"/>
      <c r="AW43" s="47"/>
      <c r="AX43" s="44"/>
    </row>
    <row r="44" spans="1:50" ht="14.25">
      <c r="A44" s="46"/>
      <c r="B44" s="4"/>
      <c r="C44" s="4"/>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414">
        <f>1p!AX9</f>
        <v>38862</v>
      </c>
      <c r="AD44" s="414"/>
      <c r="AE44" s="414"/>
      <c r="AF44" s="414"/>
      <c r="AG44" s="414"/>
      <c r="AH44" s="414"/>
      <c r="AI44" s="414"/>
      <c r="AJ44" s="414"/>
      <c r="AK44" s="414"/>
      <c r="AL44" s="414"/>
      <c r="AM44" s="414"/>
      <c r="AN44" s="414"/>
      <c r="AO44" s="414"/>
      <c r="AP44" s="32"/>
      <c r="AQ44" s="32"/>
      <c r="AR44" s="32"/>
      <c r="AS44" s="32"/>
      <c r="AT44" s="32"/>
      <c r="AU44" s="4"/>
      <c r="AV44" s="4"/>
      <c r="AW44" s="47"/>
      <c r="AX44" s="44"/>
    </row>
    <row r="45" spans="1:50" ht="6" customHeight="1">
      <c r="A45" s="46"/>
      <c r="B45" s="4"/>
      <c r="C45" s="4"/>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6"/>
      <c r="AD45" s="6"/>
      <c r="AE45" s="6"/>
      <c r="AF45" s="6"/>
      <c r="AG45" s="6"/>
      <c r="AH45" s="6"/>
      <c r="AI45" s="6"/>
      <c r="AJ45" s="6"/>
      <c r="AK45" s="6"/>
      <c r="AL45" s="6"/>
      <c r="AM45" s="6"/>
      <c r="AN45" s="6"/>
      <c r="AO45" s="6"/>
      <c r="AP45" s="32"/>
      <c r="AQ45" s="32"/>
      <c r="AR45" s="32"/>
      <c r="AS45" s="32"/>
      <c r="AT45" s="32"/>
      <c r="AU45" s="4"/>
      <c r="AV45" s="4"/>
      <c r="AW45" s="47"/>
      <c r="AX45" s="44"/>
    </row>
    <row r="46" spans="1:50" ht="14.25">
      <c r="A46" s="46"/>
      <c r="B46" s="4"/>
      <c r="C46" s="4"/>
      <c r="D46" s="32"/>
      <c r="E46" s="32"/>
      <c r="F46" s="32"/>
      <c r="G46" s="413" t="s">
        <v>83</v>
      </c>
      <c r="H46" s="413"/>
      <c r="I46" s="413"/>
      <c r="J46" s="413"/>
      <c r="K46" s="413"/>
      <c r="L46" s="413"/>
      <c r="M46" s="413"/>
      <c r="N46" s="413"/>
      <c r="O46" s="413"/>
      <c r="P46" s="413"/>
      <c r="Q46" s="32"/>
      <c r="R46" s="32"/>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6"/>
      <c r="AP46" s="32"/>
      <c r="AQ46" s="406" t="s">
        <v>14</v>
      </c>
      <c r="AR46" s="406"/>
      <c r="AS46" s="32"/>
      <c r="AT46" s="32"/>
      <c r="AU46" s="4"/>
      <c r="AV46" s="4"/>
      <c r="AW46" s="47"/>
      <c r="AX46" s="44"/>
    </row>
    <row r="47" spans="1:50" ht="5.25" customHeight="1" thickBot="1">
      <c r="A47" s="54"/>
      <c r="B47" s="55"/>
      <c r="C47" s="55"/>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98"/>
      <c r="AD47" s="98"/>
      <c r="AE47" s="98"/>
      <c r="AF47" s="98"/>
      <c r="AG47" s="98"/>
      <c r="AH47" s="98"/>
      <c r="AI47" s="98"/>
      <c r="AJ47" s="98"/>
      <c r="AK47" s="98"/>
      <c r="AL47" s="98"/>
      <c r="AM47" s="98"/>
      <c r="AN47" s="98"/>
      <c r="AO47" s="98"/>
      <c r="AP47" s="56"/>
      <c r="AQ47" s="56"/>
      <c r="AR47" s="56"/>
      <c r="AS47" s="56"/>
      <c r="AT47" s="56"/>
      <c r="AU47" s="55"/>
      <c r="AV47" s="55"/>
      <c r="AW47" s="58"/>
      <c r="AX47" s="44"/>
    </row>
    <row r="48" spans="1:50" ht="25.5" customHeight="1">
      <c r="A48" s="551" t="s">
        <v>146</v>
      </c>
      <c r="B48" s="551"/>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c r="AO48" s="551"/>
      <c r="AP48" s="551"/>
      <c r="AQ48" s="551"/>
      <c r="AR48" s="551"/>
      <c r="AS48" s="551"/>
      <c r="AT48" s="551"/>
      <c r="AU48" s="551"/>
      <c r="AV48" s="551"/>
      <c r="AW48" s="551"/>
      <c r="AX48" s="44"/>
    </row>
    <row r="49" spans="1:50" ht="371.2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14.2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row>
    <row r="51" spans="1:50" ht="14.2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ht="14.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row>
    <row r="53" spans="1:50" ht="14.2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14.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14.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14.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ht="14.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14.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row>
    <row r="59" spans="1:50" ht="14.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14.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row>
    <row r="61" spans="1:50" ht="14.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row>
    <row r="62" spans="1:50" ht="14.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4.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row>
    <row r="64" spans="1:50" ht="14.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4.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ht="14.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14.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ht="14.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4.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4.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4.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ht="14.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4.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4.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14.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4.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4.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4.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4.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4.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4.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14.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4.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4.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4.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4.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4.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4.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4.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4.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4.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4.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4.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4.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4.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4.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4.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4.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4.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4.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4.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4.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4.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4.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4.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4.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4.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4.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4.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4.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4.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4.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4.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4.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4.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4.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4.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4.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4.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row r="120" spans="1:50" ht="14.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row>
    <row r="121" spans="1:50" ht="14.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row>
  </sheetData>
  <sheetProtection sheet="1" objects="1" scenarios="1"/>
  <mergeCells count="75">
    <mergeCell ref="AI30:AJ30"/>
    <mergeCell ref="AI32:AJ32"/>
    <mergeCell ref="AN37:AO37"/>
    <mergeCell ref="AK37:AL37"/>
    <mergeCell ref="AH37:AI37"/>
    <mergeCell ref="W37:Y37"/>
    <mergeCell ref="AE32:AH32"/>
    <mergeCell ref="Z30:AD30"/>
    <mergeCell ref="AE30:AH30"/>
    <mergeCell ref="AE31:AH31"/>
    <mergeCell ref="A1:AW1"/>
    <mergeCell ref="AT29:AW29"/>
    <mergeCell ref="AL30:AM30"/>
    <mergeCell ref="AO30:AP30"/>
    <mergeCell ref="AR30:AS30"/>
    <mergeCell ref="AT30:AW30"/>
    <mergeCell ref="AL29:AM29"/>
    <mergeCell ref="AO29:AP29"/>
    <mergeCell ref="H10:AV11"/>
    <mergeCell ref="H12:AV13"/>
    <mergeCell ref="AR29:AS29"/>
    <mergeCell ref="AH29:AJ29"/>
    <mergeCell ref="D24:E24"/>
    <mergeCell ref="B27:E27"/>
    <mergeCell ref="F27:AV27"/>
    <mergeCell ref="V29:X29"/>
    <mergeCell ref="AE29:AG29"/>
    <mergeCell ref="Z29:AD29"/>
    <mergeCell ref="AJ20:AK20"/>
    <mergeCell ref="H8:AV9"/>
    <mergeCell ref="F23:AV23"/>
    <mergeCell ref="F24:AV25"/>
    <mergeCell ref="F3:AV3"/>
    <mergeCell ref="F4:AV4"/>
    <mergeCell ref="AM20:AN20"/>
    <mergeCell ref="AG21:AT21"/>
    <mergeCell ref="L19:N19"/>
    <mergeCell ref="F5:G5"/>
    <mergeCell ref="F12:G12"/>
    <mergeCell ref="F14:G14"/>
    <mergeCell ref="D23:E23"/>
    <mergeCell ref="AG18:AH18"/>
    <mergeCell ref="F7:G7"/>
    <mergeCell ref="F8:G8"/>
    <mergeCell ref="AG20:AH20"/>
    <mergeCell ref="AG19:AT19"/>
    <mergeCell ref="AJ18:AK18"/>
    <mergeCell ref="AM18:AN18"/>
    <mergeCell ref="A41:AW41"/>
    <mergeCell ref="B35:E35"/>
    <mergeCell ref="C43:AU43"/>
    <mergeCell ref="W35:Y35"/>
    <mergeCell ref="B3:E3"/>
    <mergeCell ref="D4:E4"/>
    <mergeCell ref="H5:AV6"/>
    <mergeCell ref="H7:AV7"/>
    <mergeCell ref="H14:AV15"/>
    <mergeCell ref="F10:G10"/>
    <mergeCell ref="V31:X31"/>
    <mergeCell ref="AT31:AW31"/>
    <mergeCell ref="A48:AW48"/>
    <mergeCell ref="AC44:AO44"/>
    <mergeCell ref="G46:P46"/>
    <mergeCell ref="S46:AN46"/>
    <mergeCell ref="AQ46:AR46"/>
    <mergeCell ref="AH38:AU38"/>
    <mergeCell ref="Z31:AD31"/>
    <mergeCell ref="Z32:AD32"/>
    <mergeCell ref="AL32:AM32"/>
    <mergeCell ref="AO32:AP32"/>
    <mergeCell ref="AR32:AS32"/>
    <mergeCell ref="AT32:AW32"/>
    <mergeCell ref="AL31:AM31"/>
    <mergeCell ref="AO31:AP31"/>
    <mergeCell ref="AR31:AS31"/>
  </mergeCells>
  <dataValidations count="2">
    <dataValidation allowBlank="1" showInputMessage="1" showErrorMessage="1" imeMode="disabled" sqref="AG18:AH18 AJ18:AK18 AM18:AN18 AG20:AH20 AJ20:AK20 AM20:AN20 AE29:AG29 AE30:AH30 AE31:AH31 AE32:AH32 AL29:AM29 AL30:AM30 AL31:AM31 AL32:AM32 AO29:AP29 AO30:AP30 AO31:AP31 AO32:AP32 AR29:AS29 AR30:AS30 AR31:AS31 AS33 AR32:AS32 AH37:AI37 AK37:AL37 AN37:AO37"/>
    <dataValidation allowBlank="1" showInputMessage="1" showErrorMessage="1" imeMode="hiragana" sqref="AG21:AT21 AG19:AT19 AH38:AU38"/>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ignoredErrors>
    <ignoredError sqref="B35 B27 B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nakadai</cp:lastModifiedBy>
  <cp:lastPrinted>2009-07-14T05:33:24Z</cp:lastPrinted>
  <dcterms:created xsi:type="dcterms:W3CDTF">2006-01-22T01:58:26Z</dcterms:created>
  <dcterms:modified xsi:type="dcterms:W3CDTF">2013-03-21T01:48:47Z</dcterms:modified>
  <cp:category/>
  <cp:version/>
  <cp:contentType/>
  <cp:contentStatus/>
</cp:coreProperties>
</file>